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lina\Dropbox\Campeonatos 2016\Capital Mamis - Campeonato\Programaciones y resultados\"/>
    </mc:Choice>
  </mc:AlternateContent>
  <bookViews>
    <workbookView xWindow="480" yWindow="135" windowWidth="7980" windowHeight="6285"/>
  </bookViews>
  <sheets>
    <sheet name="Fixture" sheetId="4" r:id="rId1"/>
    <sheet name="Referees" sheetId="1" r:id="rId2"/>
  </sheets>
  <calcPr calcId="171027"/>
</workbook>
</file>

<file path=xl/calcChain.xml><?xml version="1.0" encoding="utf-8"?>
<calcChain xmlns="http://schemas.openxmlformats.org/spreadsheetml/2006/main">
  <c r="I34" i="1" l="1"/>
  <c r="I28" i="1"/>
  <c r="F147" i="1"/>
  <c r="F141" i="1"/>
  <c r="F34" i="1"/>
  <c r="F28" i="1"/>
  <c r="A111" i="1"/>
  <c r="A105" i="1"/>
  <c r="A147" i="1"/>
  <c r="A141" i="1"/>
  <c r="I15" i="1"/>
  <c r="I9" i="1"/>
  <c r="C5" i="1"/>
  <c r="C175" i="1" s="1"/>
  <c r="F6" i="1"/>
  <c r="C1" i="1"/>
  <c r="H171" i="1" s="1"/>
  <c r="B1" i="1"/>
  <c r="S115" i="1" s="1"/>
  <c r="H175" i="1"/>
  <c r="K119" i="1"/>
  <c r="P63" i="1"/>
  <c r="T174" i="1"/>
  <c r="T154" i="1"/>
  <c r="T136" i="1"/>
  <c r="T118" i="1"/>
  <c r="T100" i="1"/>
  <c r="T81" i="1"/>
  <c r="T62" i="1"/>
  <c r="T42" i="1"/>
  <c r="T23" i="1"/>
  <c r="T4" i="1"/>
  <c r="P174" i="1"/>
  <c r="P154" i="1"/>
  <c r="P136" i="1"/>
  <c r="P118" i="1"/>
  <c r="P100" i="1"/>
  <c r="P81" i="1"/>
  <c r="P62" i="1"/>
  <c r="P42" i="1"/>
  <c r="P23" i="1"/>
  <c r="P4" i="1"/>
  <c r="K174" i="1"/>
  <c r="K154" i="1"/>
  <c r="K136" i="1"/>
  <c r="K118" i="1"/>
  <c r="K100" i="1"/>
  <c r="K81" i="1"/>
  <c r="K62" i="1"/>
  <c r="K61" i="1"/>
  <c r="K42" i="1"/>
  <c r="K23" i="1"/>
  <c r="K4" i="1"/>
  <c r="H174" i="1"/>
  <c r="H154" i="1"/>
  <c r="H136" i="1"/>
  <c r="H118" i="1"/>
  <c r="H100" i="1"/>
  <c r="H81" i="1"/>
  <c r="H62" i="1"/>
  <c r="H42" i="1"/>
  <c r="H23" i="1"/>
  <c r="H4" i="1"/>
  <c r="C174" i="1"/>
  <c r="C154" i="1"/>
  <c r="C136" i="1"/>
  <c r="C118" i="1"/>
  <c r="C100" i="1"/>
  <c r="C81" i="1"/>
  <c r="C62" i="1"/>
  <c r="C42" i="1"/>
  <c r="C23" i="1"/>
  <c r="C4" i="1"/>
  <c r="R185" i="1"/>
  <c r="N185" i="1"/>
  <c r="I185" i="1"/>
  <c r="F185" i="1"/>
  <c r="A185" i="1"/>
  <c r="R179" i="1"/>
  <c r="N179" i="1"/>
  <c r="I179" i="1"/>
  <c r="F179" i="1"/>
  <c r="A179" i="1"/>
  <c r="R6" i="1"/>
  <c r="N6" i="1"/>
  <c r="I6" i="1"/>
  <c r="T172" i="1"/>
  <c r="P172" i="1"/>
  <c r="K172" i="1"/>
  <c r="H172" i="1"/>
  <c r="C172" i="1"/>
  <c r="R176" i="1"/>
  <c r="N176" i="1"/>
  <c r="I176" i="1"/>
  <c r="F176" i="1"/>
  <c r="A176" i="1"/>
  <c r="T173" i="1"/>
  <c r="P173" i="1"/>
  <c r="K173" i="1"/>
  <c r="H173" i="1"/>
  <c r="C173" i="1"/>
  <c r="R156" i="1"/>
  <c r="N156" i="1"/>
  <c r="I156" i="1"/>
  <c r="F156" i="1"/>
  <c r="A156" i="1"/>
  <c r="R138" i="1"/>
  <c r="N138" i="1"/>
  <c r="I138" i="1"/>
  <c r="F138" i="1"/>
  <c r="A138" i="1"/>
  <c r="R120" i="1"/>
  <c r="N120" i="1"/>
  <c r="I120" i="1"/>
  <c r="F120" i="1"/>
  <c r="A120" i="1"/>
  <c r="R102" i="1"/>
  <c r="N102" i="1"/>
  <c r="I102" i="1"/>
  <c r="F102" i="1"/>
  <c r="A102" i="1"/>
  <c r="R83" i="1"/>
  <c r="N83" i="1"/>
  <c r="I83" i="1"/>
  <c r="F83" i="1"/>
  <c r="A83" i="1"/>
  <c r="R64" i="1"/>
  <c r="N64" i="1"/>
  <c r="I64" i="1"/>
  <c r="F64" i="1"/>
  <c r="A64" i="1"/>
  <c r="R44" i="1"/>
  <c r="N44" i="1"/>
  <c r="I44" i="1"/>
  <c r="F44" i="1"/>
  <c r="A44" i="1"/>
  <c r="R25" i="1"/>
  <c r="N25" i="1"/>
  <c r="I25" i="1"/>
  <c r="F25" i="1"/>
  <c r="A25" i="1"/>
  <c r="T153" i="1"/>
  <c r="P153" i="1"/>
  <c r="K153" i="1"/>
  <c r="H153" i="1"/>
  <c r="C153" i="1"/>
  <c r="C135" i="1"/>
  <c r="H135" i="1"/>
  <c r="K135" i="1"/>
  <c r="P135" i="1"/>
  <c r="T135" i="1"/>
  <c r="T117" i="1"/>
  <c r="P117" i="1"/>
  <c r="K117" i="1"/>
  <c r="H117" i="1"/>
  <c r="C117" i="1"/>
  <c r="C99" i="1"/>
  <c r="H99" i="1"/>
  <c r="K99" i="1"/>
  <c r="P99" i="1"/>
  <c r="T99" i="1"/>
  <c r="T80" i="1"/>
  <c r="P80" i="1"/>
  <c r="K80" i="1"/>
  <c r="H80" i="1"/>
  <c r="C80" i="1"/>
  <c r="C61" i="1"/>
  <c r="H61" i="1"/>
  <c r="P61" i="1"/>
  <c r="T61" i="1"/>
  <c r="T41" i="1"/>
  <c r="P41" i="1"/>
  <c r="K41" i="1"/>
  <c r="H41" i="1"/>
  <c r="C41" i="1"/>
  <c r="C22" i="1"/>
  <c r="H22" i="1"/>
  <c r="K22" i="1"/>
  <c r="P22" i="1"/>
  <c r="T22" i="1"/>
  <c r="T3" i="1"/>
  <c r="P3" i="1"/>
  <c r="K3" i="1"/>
  <c r="H3" i="1"/>
  <c r="C3" i="1"/>
  <c r="C21" i="1"/>
  <c r="H21" i="1"/>
  <c r="K21" i="1"/>
  <c r="P21" i="1"/>
  <c r="T21" i="1"/>
  <c r="C40" i="1"/>
  <c r="H40" i="1"/>
  <c r="K40" i="1"/>
  <c r="T40" i="1"/>
  <c r="P40" i="1"/>
  <c r="C60" i="1"/>
  <c r="H60" i="1"/>
  <c r="K60" i="1"/>
  <c r="P60" i="1"/>
  <c r="T60" i="1"/>
  <c r="R165" i="1"/>
  <c r="N165" i="1"/>
  <c r="I165" i="1"/>
  <c r="F165" i="1"/>
  <c r="A165" i="1"/>
  <c r="R159" i="1"/>
  <c r="N159" i="1"/>
  <c r="I159" i="1"/>
  <c r="F159" i="1"/>
  <c r="A159" i="1"/>
  <c r="R147" i="1"/>
  <c r="N147" i="1"/>
  <c r="I147" i="1"/>
  <c r="R141" i="1"/>
  <c r="N141" i="1"/>
  <c r="I141" i="1"/>
  <c r="R129" i="1"/>
  <c r="N129" i="1"/>
  <c r="I129" i="1"/>
  <c r="F129" i="1"/>
  <c r="A129" i="1"/>
  <c r="R123" i="1"/>
  <c r="N123" i="1"/>
  <c r="I123" i="1"/>
  <c r="F123" i="1"/>
  <c r="A123" i="1"/>
  <c r="R111" i="1"/>
  <c r="N111" i="1"/>
  <c r="I111" i="1"/>
  <c r="F111" i="1"/>
  <c r="R105" i="1"/>
  <c r="N105" i="1"/>
  <c r="I105" i="1"/>
  <c r="F105" i="1"/>
  <c r="R86" i="1"/>
  <c r="N86" i="1"/>
  <c r="I86" i="1"/>
  <c r="F86" i="1"/>
  <c r="A86" i="1"/>
  <c r="R92" i="1"/>
  <c r="N92" i="1"/>
  <c r="I92" i="1"/>
  <c r="F92" i="1"/>
  <c r="A92" i="1"/>
  <c r="R73" i="1"/>
  <c r="N73" i="1"/>
  <c r="I73" i="1"/>
  <c r="F73" i="1"/>
  <c r="A73" i="1"/>
  <c r="R67" i="1"/>
  <c r="N67" i="1"/>
  <c r="I67" i="1"/>
  <c r="F67" i="1"/>
  <c r="A67" i="1"/>
  <c r="N47" i="1"/>
  <c r="I47" i="1"/>
  <c r="R53" i="1"/>
  <c r="R47" i="1"/>
  <c r="N53" i="1"/>
  <c r="I53" i="1"/>
  <c r="F53" i="1"/>
  <c r="A53" i="1"/>
  <c r="F47" i="1"/>
  <c r="A47" i="1"/>
  <c r="A34" i="1"/>
  <c r="R34" i="1"/>
  <c r="R28" i="1"/>
  <c r="N34" i="1"/>
  <c r="N28" i="1"/>
  <c r="A28" i="1"/>
  <c r="R15" i="1"/>
  <c r="R9" i="1"/>
  <c r="N15" i="1"/>
  <c r="N9" i="1"/>
  <c r="F15" i="1"/>
  <c r="F9" i="1"/>
  <c r="T152" i="1"/>
  <c r="P152" i="1"/>
  <c r="K152" i="1"/>
  <c r="H152" i="1"/>
  <c r="C152" i="1"/>
  <c r="C134" i="1"/>
  <c r="H134" i="1"/>
  <c r="K134" i="1"/>
  <c r="P134" i="1"/>
  <c r="T134" i="1"/>
  <c r="T116" i="1"/>
  <c r="P116" i="1"/>
  <c r="K116" i="1"/>
  <c r="H116" i="1"/>
  <c r="C116" i="1"/>
  <c r="T98" i="1"/>
  <c r="P98" i="1"/>
  <c r="K98" i="1"/>
  <c r="H98" i="1"/>
  <c r="C98" i="1"/>
  <c r="T79" i="1"/>
  <c r="P79" i="1"/>
  <c r="K79" i="1"/>
  <c r="H79" i="1"/>
  <c r="C79" i="1"/>
  <c r="T2" i="1"/>
  <c r="P2" i="1"/>
  <c r="K2" i="1"/>
  <c r="H2" i="1"/>
  <c r="C2" i="1"/>
  <c r="A15" i="1"/>
  <c r="A9" i="1"/>
  <c r="H43" i="1"/>
  <c r="K101" i="1"/>
  <c r="P155" i="1"/>
  <c r="T137" i="1"/>
  <c r="C63" i="1"/>
  <c r="P5" i="1"/>
  <c r="H24" i="1"/>
  <c r="T82" i="1"/>
  <c r="C155" i="1"/>
  <c r="K175" i="1"/>
  <c r="C137" i="1"/>
  <c r="H119" i="1"/>
  <c r="P82" i="1"/>
  <c r="T63" i="1"/>
  <c r="K24" i="1"/>
  <c r="T5" i="1"/>
  <c r="K43" i="1"/>
  <c r="C82" i="1"/>
  <c r="H101" i="1"/>
  <c r="P137" i="1"/>
  <c r="T155" i="1"/>
  <c r="T175" i="1"/>
  <c r="H155" i="1"/>
  <c r="K137" i="1"/>
  <c r="P119" i="1"/>
  <c r="C101" i="1"/>
  <c r="T101" i="1"/>
  <c r="H82" i="1"/>
  <c r="K63" i="1"/>
  <c r="P43" i="1"/>
  <c r="C24" i="1"/>
  <c r="T24" i="1"/>
  <c r="H5" i="1"/>
  <c r="K5" i="1"/>
  <c r="P24" i="1"/>
  <c r="C43" i="1"/>
  <c r="T43" i="1"/>
  <c r="H63" i="1"/>
  <c r="K82" i="1"/>
  <c r="P101" i="1"/>
  <c r="C119" i="1"/>
  <c r="T119" i="1"/>
  <c r="H137" i="1"/>
  <c r="K155" i="1"/>
  <c r="P175" i="1"/>
  <c r="T97" i="1" l="1"/>
  <c r="S151" i="1"/>
  <c r="J39" i="1"/>
  <c r="T133" i="1"/>
  <c r="P59" i="1"/>
  <c r="J171" i="1"/>
  <c r="S133" i="1"/>
  <c r="G115" i="1"/>
  <c r="O78" i="1"/>
  <c r="B59" i="1"/>
  <c r="J20" i="1"/>
  <c r="G20" i="1"/>
  <c r="J78" i="1"/>
  <c r="O133" i="1"/>
  <c r="T59" i="1"/>
  <c r="K133" i="1"/>
  <c r="H78" i="1"/>
  <c r="T20" i="1"/>
  <c r="B151" i="1"/>
  <c r="S78" i="1"/>
  <c r="O20" i="1"/>
  <c r="K97" i="1"/>
  <c r="T1" i="1"/>
  <c r="C78" i="1"/>
  <c r="P133" i="1"/>
  <c r="K20" i="1"/>
  <c r="C115" i="1"/>
  <c r="H115" i="1"/>
  <c r="C39" i="1"/>
  <c r="B171" i="1"/>
  <c r="J133" i="1"/>
  <c r="S97" i="1"/>
  <c r="G78" i="1"/>
  <c r="O39" i="1"/>
  <c r="B20" i="1"/>
  <c r="B39" i="1"/>
  <c r="G97" i="1"/>
  <c r="J151" i="1"/>
  <c r="C171" i="1"/>
  <c r="G1" i="1"/>
  <c r="H151" i="1"/>
  <c r="C20" i="1"/>
  <c r="O97" i="1"/>
  <c r="P1" i="1"/>
  <c r="K115" i="1"/>
  <c r="K171" i="1"/>
  <c r="P78" i="1"/>
  <c r="K78" i="1"/>
  <c r="T115" i="1"/>
  <c r="P97" i="1"/>
  <c r="P115" i="1"/>
  <c r="K59" i="1"/>
  <c r="H1" i="1"/>
  <c r="G133" i="1"/>
  <c r="B78" i="1"/>
  <c r="S1" i="1"/>
  <c r="C59" i="1"/>
  <c r="H20" i="1"/>
  <c r="T78" i="1"/>
  <c r="C151" i="1"/>
  <c r="P20" i="1"/>
  <c r="H133" i="1"/>
  <c r="K1" i="1"/>
  <c r="J1" i="1"/>
  <c r="O151" i="1"/>
  <c r="B133" i="1"/>
  <c r="J97" i="1"/>
  <c r="S59" i="1"/>
  <c r="G39" i="1"/>
  <c r="O1" i="1"/>
  <c r="S39" i="1"/>
  <c r="B115" i="1"/>
  <c r="G171" i="1"/>
  <c r="T171" i="1"/>
  <c r="C97" i="1"/>
  <c r="P39" i="1"/>
  <c r="O171" i="1"/>
  <c r="J115" i="1"/>
  <c r="G59" i="1"/>
  <c r="P151" i="1"/>
  <c r="H39" i="1"/>
  <c r="K39" i="1"/>
  <c r="H97" i="1"/>
  <c r="T151" i="1"/>
  <c r="C133" i="1"/>
  <c r="T39" i="1"/>
  <c r="P171" i="1"/>
  <c r="H59" i="1"/>
  <c r="K151" i="1"/>
  <c r="S171" i="1"/>
  <c r="G151" i="1"/>
  <c r="O115" i="1"/>
  <c r="B97" i="1"/>
  <c r="J59" i="1"/>
  <c r="S20" i="1"/>
  <c r="O59" i="1"/>
</calcChain>
</file>

<file path=xl/sharedStrings.xml><?xml version="1.0" encoding="utf-8"?>
<sst xmlns="http://schemas.openxmlformats.org/spreadsheetml/2006/main" count="430" uniqueCount="55">
  <si>
    <t>CANCHA N°</t>
  </si>
  <si>
    <t>VS</t>
  </si>
  <si>
    <t>GOLES</t>
  </si>
  <si>
    <t>DIA</t>
  </si>
  <si>
    <t>CATEGORIA</t>
  </si>
  <si>
    <t>HORA</t>
  </si>
  <si>
    <t>Desayuno</t>
  </si>
  <si>
    <t>vs.</t>
  </si>
  <si>
    <t>Cancha:</t>
  </si>
  <si>
    <t>14 hs</t>
  </si>
  <si>
    <t>@lica_eventos</t>
  </si>
  <si>
    <t>14,30 hs</t>
  </si>
  <si>
    <t>15 hs</t>
  </si>
  <si>
    <t>15,30 hs</t>
  </si>
  <si>
    <t>16 hs</t>
  </si>
  <si>
    <t>16,30 hs</t>
  </si>
  <si>
    <t>17 hs</t>
  </si>
  <si>
    <t>17,30 hs</t>
  </si>
  <si>
    <t>18 hs</t>
  </si>
  <si>
    <t>18,30 hs</t>
  </si>
  <si>
    <t>Lica- Eventos Deportivos</t>
  </si>
  <si>
    <t>LAS HERAS SPORT</t>
  </si>
  <si>
    <t>DAOM E</t>
  </si>
  <si>
    <t>Mamis E / F</t>
  </si>
  <si>
    <t>MAMIS E</t>
  </si>
  <si>
    <t>MAMIS F</t>
  </si>
  <si>
    <t>SAN AGUSTÍN MG</t>
  </si>
  <si>
    <t>DAOM Z</t>
  </si>
  <si>
    <t>ITALIANO B</t>
  </si>
  <si>
    <t>B. CENTRAL B</t>
  </si>
  <si>
    <t>IMPRESENTABLES B</t>
  </si>
  <si>
    <t>BUENA ONDA</t>
  </si>
  <si>
    <t>CCVA A</t>
  </si>
  <si>
    <t>CCVA B</t>
  </si>
  <si>
    <t>OESTE R. H. CLUB</t>
  </si>
  <si>
    <t>UN GOL X FAVOR</t>
  </si>
  <si>
    <t>M. MORENO PLUS</t>
  </si>
  <si>
    <t xml:space="preserve">GEI </t>
  </si>
  <si>
    <t>COMUNICACIONES</t>
  </si>
  <si>
    <t>C. POLICIAL B</t>
  </si>
  <si>
    <t>LAS NIEVES</t>
  </si>
  <si>
    <t>GEI</t>
  </si>
  <si>
    <t>ITALIANO A</t>
  </si>
  <si>
    <t>A. ALCORTA</t>
  </si>
  <si>
    <t xml:space="preserve">ITALIANO A </t>
  </si>
  <si>
    <t>Sábado</t>
  </si>
  <si>
    <t>0-3</t>
  </si>
  <si>
    <t>3-0</t>
  </si>
  <si>
    <t>2-0</t>
  </si>
  <si>
    <t>0-2</t>
  </si>
  <si>
    <t>1-0</t>
  </si>
  <si>
    <t>0-1</t>
  </si>
  <si>
    <t>0-0</t>
  </si>
  <si>
    <t>0-4</t>
  </si>
  <si>
    <t>3--1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</si>
</sst>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€&quot;_-;\-* #,##0.00\ &quot;€&quot;_-;_-* &quot;-&quot;??\ &quot;€&quot;_-;_-@_-"/>
  </numFmts>
  <fonts count="35" x14ac:knownFonts="1">
    <font>
      <sz val="10"/>
      <name val="Arial"/>
    </font>
    <font>
      <sz val="10"/>
      <name val="Arial"/>
      <family val="2"/>
    </font>
    <font>
      <u/>
      <sz val="14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22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64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19" fillId="0" borderId="6" applyNumberFormat="0" applyFill="0" applyAlignment="0" applyProtection="0"/>
    <xf numFmtId="0" fontId="23" fillId="22" borderId="0" applyNumberFormat="0" applyBorder="0" applyAlignment="0" applyProtection="0"/>
    <xf numFmtId="0" fontId="5" fillId="23" borderId="7" applyNumberFormat="0" applyFont="0" applyAlignment="0" applyProtection="0"/>
    <xf numFmtId="0" fontId="24" fillId="20" borderId="8" applyNumberFormat="0" applyAlignment="0" applyProtection="0"/>
    <xf numFmtId="0" fontId="27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10" xfId="0" applyBorder="1"/>
    <xf numFmtId="0" fontId="0" fillId="0" borderId="11" xfId="0" applyBorder="1"/>
    <xf numFmtId="0" fontId="0" fillId="0" borderId="0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2" fillId="0" borderId="13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3" fillId="0" borderId="13" xfId="0" applyFont="1" applyBorder="1"/>
    <xf numFmtId="0" fontId="7" fillId="0" borderId="13" xfId="0" applyFont="1" applyBorder="1"/>
    <xf numFmtId="0" fontId="5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Border="1"/>
    <xf numFmtId="0" fontId="8" fillId="0" borderId="0" xfId="0" applyFont="1" applyBorder="1"/>
    <xf numFmtId="0" fontId="0" fillId="0" borderId="0" xfId="0" applyBorder="1" applyAlignment="1">
      <alignment horizontal="left"/>
    </xf>
    <xf numFmtId="0" fontId="5" fillId="0" borderId="0" xfId="0" applyFont="1" applyBorder="1" applyAlignment="1"/>
    <xf numFmtId="0" fontId="0" fillId="0" borderId="0" xfId="0" applyBorder="1" applyAlignment="1"/>
    <xf numFmtId="0" fontId="0" fillId="0" borderId="14" xfId="0" applyBorder="1" applyAlignment="1">
      <alignment horizontal="center"/>
    </xf>
    <xf numFmtId="0" fontId="9" fillId="0" borderId="13" xfId="0" applyFont="1" applyBorder="1"/>
    <xf numFmtId="0" fontId="0" fillId="0" borderId="19" xfId="0" applyBorder="1"/>
    <xf numFmtId="0" fontId="6" fillId="0" borderId="2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/>
    <xf numFmtId="0" fontId="0" fillId="0" borderId="20" xfId="0" applyBorder="1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6" fillId="0" borderId="20" xfId="0" applyFont="1" applyFill="1" applyBorder="1" applyAlignment="1"/>
    <xf numFmtId="0" fontId="6" fillId="0" borderId="21" xfId="0" applyFont="1" applyFill="1" applyBorder="1" applyAlignment="1"/>
    <xf numFmtId="0" fontId="6" fillId="24" borderId="22" xfId="0" applyFont="1" applyFill="1" applyBorder="1" applyAlignment="1">
      <alignment horizontal="left"/>
    </xf>
    <xf numFmtId="0" fontId="8" fillId="0" borderId="0" xfId="0" applyFont="1" applyFill="1" applyBorder="1"/>
    <xf numFmtId="0" fontId="13" fillId="0" borderId="0" xfId="0" applyFont="1" applyFill="1" applyBorder="1"/>
    <xf numFmtId="0" fontId="13" fillId="0" borderId="23" xfId="0" applyFont="1" applyBorder="1"/>
    <xf numFmtId="0" fontId="7" fillId="24" borderId="13" xfId="0" applyFont="1" applyFill="1" applyBorder="1"/>
    <xf numFmtId="0" fontId="10" fillId="0" borderId="0" xfId="0" applyFont="1"/>
    <xf numFmtId="0" fontId="32" fillId="0" borderId="0" xfId="0" applyFont="1" applyBorder="1" applyAlignment="1">
      <alignment horizontal="left" readingOrder="1"/>
    </xf>
    <xf numFmtId="0" fontId="33" fillId="0" borderId="0" xfId="0" applyFont="1" applyBorder="1" applyAlignment="1">
      <alignment horizontal="left" vertical="center"/>
    </xf>
    <xf numFmtId="49" fontId="34" fillId="0" borderId="0" xfId="0" applyNumberFormat="1" applyFont="1" applyAlignment="1">
      <alignment horizontal="left" vertical="center"/>
    </xf>
    <xf numFmtId="0" fontId="31" fillId="25" borderId="0" xfId="0" applyFont="1" applyFill="1" applyAlignment="1">
      <alignment vertical="center"/>
    </xf>
    <xf numFmtId="0" fontId="7" fillId="0" borderId="0" xfId="0" applyFont="1"/>
    <xf numFmtId="0" fontId="6" fillId="24" borderId="0" xfId="0" applyFont="1" applyFill="1" applyAlignment="1">
      <alignment horizontal="center" vertical="center"/>
    </xf>
    <xf numFmtId="14" fontId="6" fillId="24" borderId="24" xfId="0" applyNumberFormat="1" applyFont="1" applyFill="1" applyBorder="1" applyAlignment="1">
      <alignment horizontal="center" vertical="center"/>
    </xf>
    <xf numFmtId="14" fontId="12" fillId="24" borderId="24" xfId="0" applyNumberFormat="1" applyFont="1" applyFill="1" applyBorder="1" applyAlignment="1">
      <alignment horizontal="center" vertical="center"/>
    </xf>
    <xf numFmtId="14" fontId="6" fillId="24" borderId="0" xfId="0" applyNumberFormat="1" applyFont="1" applyFill="1" applyAlignment="1">
      <alignment horizontal="center" vertical="center"/>
    </xf>
    <xf numFmtId="0" fontId="34" fillId="0" borderId="25" xfId="0" applyFont="1" applyBorder="1" applyAlignment="1">
      <alignment horizontal="center"/>
    </xf>
    <xf numFmtId="0" fontId="34" fillId="26" borderId="26" xfId="0" applyFont="1" applyFill="1" applyBorder="1" applyAlignment="1">
      <alignment horizontal="center" vertical="center"/>
    </xf>
    <xf numFmtId="0" fontId="34" fillId="26" borderId="27" xfId="0" applyFont="1" applyFill="1" applyBorder="1" applyAlignment="1">
      <alignment horizontal="center" vertical="center"/>
    </xf>
    <xf numFmtId="0" fontId="34" fillId="25" borderId="28" xfId="0" applyFont="1" applyFill="1" applyBorder="1" applyAlignment="1">
      <alignment horizontal="center" vertical="center"/>
    </xf>
    <xf numFmtId="0" fontId="34" fillId="25" borderId="26" xfId="0" applyFont="1" applyFill="1" applyBorder="1" applyAlignment="1">
      <alignment horizontal="center" vertical="center"/>
    </xf>
    <xf numFmtId="0" fontId="34" fillId="25" borderId="27" xfId="0" applyFont="1" applyFill="1" applyBorder="1" applyAlignment="1">
      <alignment horizontal="center" vertical="center"/>
    </xf>
    <xf numFmtId="0" fontId="34" fillId="25" borderId="29" xfId="0" applyFont="1" applyFill="1" applyBorder="1" applyAlignment="1">
      <alignment horizontal="center" vertical="center"/>
    </xf>
    <xf numFmtId="0" fontId="34" fillId="25" borderId="30" xfId="0" applyFont="1" applyFill="1" applyBorder="1" applyAlignment="1">
      <alignment horizontal="center" vertical="center"/>
    </xf>
    <xf numFmtId="0" fontId="34" fillId="25" borderId="31" xfId="0" applyFont="1" applyFill="1" applyBorder="1" applyAlignment="1">
      <alignment horizontal="center" vertical="center"/>
    </xf>
    <xf numFmtId="0" fontId="34" fillId="25" borderId="25" xfId="0" applyFont="1" applyFill="1" applyBorder="1" applyAlignment="1">
      <alignment horizontal="center" vertical="center"/>
    </xf>
    <xf numFmtId="0" fontId="34" fillId="25" borderId="32" xfId="0" applyFont="1" applyFill="1" applyBorder="1" applyAlignment="1">
      <alignment horizontal="center" vertical="center"/>
    </xf>
    <xf numFmtId="0" fontId="34" fillId="25" borderId="18" xfId="0" applyFont="1" applyFill="1" applyBorder="1" applyAlignment="1">
      <alignment horizontal="center" vertical="center"/>
    </xf>
    <xf numFmtId="0" fontId="34" fillId="0" borderId="25" xfId="0" applyFont="1" applyFill="1" applyBorder="1" applyAlignment="1">
      <alignment horizontal="center"/>
    </xf>
    <xf numFmtId="0" fontId="34" fillId="0" borderId="31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4" fillId="0" borderId="33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6" fillId="0" borderId="34" xfId="0" applyFont="1" applyFill="1" applyBorder="1" applyAlignment="1"/>
    <xf numFmtId="49" fontId="34" fillId="26" borderId="35" xfId="0" applyNumberFormat="1" applyFont="1" applyFill="1" applyBorder="1" applyAlignment="1">
      <alignment horizontal="left" vertical="center"/>
    </xf>
    <xf numFmtId="0" fontId="6" fillId="24" borderId="36" xfId="0" applyFont="1" applyFill="1" applyBorder="1" applyAlignment="1">
      <alignment horizontal="left"/>
    </xf>
    <xf numFmtId="49" fontId="34" fillId="0" borderId="35" xfId="0" applyNumberFormat="1" applyFont="1" applyBorder="1" applyAlignment="1">
      <alignment horizontal="left" vertical="center"/>
    </xf>
    <xf numFmtId="0" fontId="6" fillId="0" borderId="24" xfId="0" applyFont="1" applyFill="1" applyBorder="1" applyAlignment="1"/>
    <xf numFmtId="0" fontId="7" fillId="0" borderId="35" xfId="0" applyFont="1" applyBorder="1"/>
    <xf numFmtId="0" fontId="34" fillId="26" borderId="29" xfId="0" applyFont="1" applyFill="1" applyBorder="1" applyAlignment="1">
      <alignment horizontal="center" vertical="center"/>
    </xf>
    <xf numFmtId="0" fontId="34" fillId="26" borderId="18" xfId="0" applyFont="1" applyFill="1" applyBorder="1" applyAlignment="1">
      <alignment horizontal="center" vertical="center"/>
    </xf>
    <xf numFmtId="0" fontId="34" fillId="26" borderId="30" xfId="0" applyFont="1" applyFill="1" applyBorder="1" applyAlignment="1">
      <alignment horizontal="center" vertical="center"/>
    </xf>
    <xf numFmtId="0" fontId="34" fillId="25" borderId="37" xfId="0" applyFont="1" applyFill="1" applyBorder="1" applyAlignment="1">
      <alignment horizontal="center" vertical="center"/>
    </xf>
    <xf numFmtId="0" fontId="34" fillId="26" borderId="38" xfId="0" applyFont="1" applyFill="1" applyBorder="1" applyAlignment="1">
      <alignment horizontal="center" vertical="center"/>
    </xf>
    <xf numFmtId="0" fontId="34" fillId="0" borderId="25" xfId="0" applyFont="1" applyFill="1" applyBorder="1" applyAlignment="1">
      <alignment horizontal="center" vertical="center"/>
    </xf>
    <xf numFmtId="0" fontId="34" fillId="0" borderId="35" xfId="0" applyFont="1" applyFill="1" applyBorder="1" applyAlignment="1">
      <alignment horizontal="center" vertical="center"/>
    </xf>
    <xf numFmtId="0" fontId="34" fillId="26" borderId="31" xfId="0" applyFont="1" applyFill="1" applyBorder="1" applyAlignment="1">
      <alignment horizontal="center" vertical="center"/>
    </xf>
    <xf numFmtId="0" fontId="34" fillId="26" borderId="25" xfId="0" applyFont="1" applyFill="1" applyBorder="1" applyAlignment="1">
      <alignment horizontal="center" vertical="center"/>
    </xf>
    <xf numFmtId="0" fontId="34" fillId="25" borderId="39" xfId="0" applyFont="1" applyFill="1" applyBorder="1" applyAlignment="1">
      <alignment horizontal="center" vertical="center"/>
    </xf>
    <xf numFmtId="0" fontId="34" fillId="26" borderId="32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5" borderId="20" xfId="0" applyFill="1" applyBorder="1" applyAlignment="1">
      <alignment horizontal="center"/>
    </xf>
    <xf numFmtId="0" fontId="0" fillId="25" borderId="21" xfId="0" applyFill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4" fillId="27" borderId="41" xfId="0" applyFont="1" applyFill="1" applyBorder="1" applyAlignment="1">
      <alignment horizontal="center" vertical="center"/>
    </xf>
    <xf numFmtId="0" fontId="34" fillId="27" borderId="18" xfId="0" applyFont="1" applyFill="1" applyBorder="1" applyAlignment="1">
      <alignment horizontal="center" vertical="center"/>
    </xf>
    <xf numFmtId="0" fontId="34" fillId="27" borderId="35" xfId="0" applyFont="1" applyFill="1" applyBorder="1" applyAlignment="1">
      <alignment horizontal="center" vertical="center"/>
    </xf>
    <xf numFmtId="0" fontId="34" fillId="27" borderId="16" xfId="0" applyFont="1" applyFill="1" applyBorder="1" applyAlignment="1">
      <alignment horizontal="center" vertical="center"/>
    </xf>
    <xf numFmtId="0" fontId="34" fillId="27" borderId="33" xfId="0" applyFont="1" applyFill="1" applyBorder="1" applyAlignment="1">
      <alignment horizontal="center" vertical="center"/>
    </xf>
    <xf numFmtId="0" fontId="34" fillId="27" borderId="40" xfId="0" applyFont="1" applyFill="1" applyBorder="1" applyAlignment="1">
      <alignment horizontal="center" vertical="center"/>
    </xf>
    <xf numFmtId="0" fontId="34" fillId="27" borderId="25" xfId="0" applyFont="1" applyFill="1" applyBorder="1" applyAlignment="1">
      <alignment horizontal="center" vertical="center"/>
    </xf>
    <xf numFmtId="16" fontId="34" fillId="27" borderId="18" xfId="0" applyNumberFormat="1" applyFont="1" applyFill="1" applyBorder="1" applyAlignment="1">
      <alignment horizontal="center" vertical="center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30" builtinId="26" customBuiltin="1"/>
    <cellStyle name="Cálculo" xfId="26" builtinId="22" customBuiltin="1"/>
    <cellStyle name="Celda de comprobación" xfId="27" builtinId="23" customBuiltin="1"/>
    <cellStyle name="Celda vinculada" xfId="36" builtinId="24" customBuiltin="1"/>
    <cellStyle name="Encabezado 1" xfId="31" builtinId="16" customBuiltin="1"/>
    <cellStyle name="Encabezado 4" xfId="34" builtinId="19" customBuiltin="1"/>
    <cellStyle name="Énfasis1" xfId="19" builtinId="29" customBuiltin="1"/>
    <cellStyle name="Énfasis2" xfId="20" builtinId="33" customBuiltin="1"/>
    <cellStyle name="Énfasis3" xfId="21" builtinId="37" customBuiltin="1"/>
    <cellStyle name="Énfasis4" xfId="22" builtinId="41" customBuiltin="1"/>
    <cellStyle name="Énfasis5" xfId="23" builtinId="45" customBuiltin="1"/>
    <cellStyle name="Énfasis6" xfId="24" builtinId="49" customBuiltin="1"/>
    <cellStyle name="Entrada" xfId="35" builtinId="20" customBuiltin="1"/>
    <cellStyle name="Euro" xfId="28"/>
    <cellStyle name="Incorrecto" xfId="25" builtinId="27" customBuiltin="1"/>
    <cellStyle name="Neutral" xfId="37" builtinId="28" customBuiltin="1"/>
    <cellStyle name="Normal" xfId="0" builtinId="0"/>
    <cellStyle name="Notas" xfId="38" builtinId="10" customBuiltin="1"/>
    <cellStyle name="Salida" xfId="39" builtinId="21" customBuiltin="1"/>
    <cellStyle name="Texto de advertencia" xfId="42" builtinId="11" customBuiltin="1"/>
    <cellStyle name="Texto explicativo" xfId="29" builtinId="53" customBuiltin="1"/>
    <cellStyle name="Título" xfId="40" builtinId="15" customBuiltin="1"/>
    <cellStyle name="Título 2" xfId="32" builtinId="17" customBuiltin="1"/>
    <cellStyle name="Título 3" xfId="33" builtinId="18" customBuiltin="1"/>
    <cellStyle name="Total" xfId="4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jpeg"/><Relationship Id="rId13" Type="http://schemas.openxmlformats.org/officeDocument/2006/relationships/image" Target="../media/image17.jpeg"/><Relationship Id="rId3" Type="http://schemas.openxmlformats.org/officeDocument/2006/relationships/image" Target="../media/image7.jpeg"/><Relationship Id="rId7" Type="http://schemas.openxmlformats.org/officeDocument/2006/relationships/image" Target="../media/image11.jpeg"/><Relationship Id="rId12" Type="http://schemas.openxmlformats.org/officeDocument/2006/relationships/image" Target="../media/image16.jpeg"/><Relationship Id="rId17" Type="http://schemas.openxmlformats.org/officeDocument/2006/relationships/image" Target="../media/image1.jpeg"/><Relationship Id="rId2" Type="http://schemas.openxmlformats.org/officeDocument/2006/relationships/image" Target="../media/image6.jpeg"/><Relationship Id="rId16" Type="http://schemas.openxmlformats.org/officeDocument/2006/relationships/image" Target="../media/image20.jpeg"/><Relationship Id="rId1" Type="http://schemas.openxmlformats.org/officeDocument/2006/relationships/image" Target="../media/image5.jpeg"/><Relationship Id="rId6" Type="http://schemas.openxmlformats.org/officeDocument/2006/relationships/image" Target="../media/image10.jpeg"/><Relationship Id="rId11" Type="http://schemas.openxmlformats.org/officeDocument/2006/relationships/image" Target="../media/image15.jpeg"/><Relationship Id="rId5" Type="http://schemas.openxmlformats.org/officeDocument/2006/relationships/image" Target="../media/image9.jpeg"/><Relationship Id="rId15" Type="http://schemas.openxmlformats.org/officeDocument/2006/relationships/image" Target="../media/image19.jpeg"/><Relationship Id="rId10" Type="http://schemas.openxmlformats.org/officeDocument/2006/relationships/image" Target="../media/image14.jpeg"/><Relationship Id="rId4" Type="http://schemas.openxmlformats.org/officeDocument/2006/relationships/image" Target="../media/image8.jpeg"/><Relationship Id="rId9" Type="http://schemas.openxmlformats.org/officeDocument/2006/relationships/image" Target="../media/image13.jpeg"/><Relationship Id="rId14" Type="http://schemas.openxmlformats.org/officeDocument/2006/relationships/image" Target="../media/image1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025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2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495300</xdr:colOff>
      <xdr:row>1</xdr:row>
      <xdr:rowOff>266700</xdr:rowOff>
    </xdr:from>
    <xdr:to>
      <xdr:col>4</xdr:col>
      <xdr:colOff>809625</xdr:colOff>
      <xdr:row>2</xdr:row>
      <xdr:rowOff>381000</xdr:rowOff>
    </xdr:to>
    <xdr:pic>
      <xdr:nvPicPr>
        <xdr:cNvPr id="1026" name="4 Imagen" descr="Instagram-logo-3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00" y="628650"/>
          <a:ext cx="17716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1076325</xdr:colOff>
      <xdr:row>2</xdr:row>
      <xdr:rowOff>428625</xdr:rowOff>
    </xdr:to>
    <xdr:pic>
      <xdr:nvPicPr>
        <xdr:cNvPr id="1027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77165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723900</xdr:colOff>
      <xdr:row>1</xdr:row>
      <xdr:rowOff>342900</xdr:rowOff>
    </xdr:to>
    <xdr:pic>
      <xdr:nvPicPr>
        <xdr:cNvPr id="1028" name="Picture 192" descr="http://www.juntadeandalucia.es/economiainnovacionyciencia/talentia/?q=system/files/facebook-twitter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95600" y="28575"/>
          <a:ext cx="35718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2049" name="Picture 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238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050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1238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2051" name="Picture 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9550" y="3438525"/>
          <a:ext cx="6477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2052" name="Picture 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33775" y="3438525"/>
          <a:ext cx="6477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2053" name="Picture 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9550" y="6734175"/>
          <a:ext cx="6477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2054" name="Picture 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533775" y="6734175"/>
          <a:ext cx="6477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2055" name="Picture 1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34385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2056" name="Picture 1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34385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2057" name="Picture 1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09550" y="6734175"/>
          <a:ext cx="6477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2058" name="Picture 1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543300" y="6734175"/>
          <a:ext cx="6477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2059" name="Picture 1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77025" y="1238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847725</xdr:colOff>
      <xdr:row>4</xdr:row>
      <xdr:rowOff>76200</xdr:rowOff>
    </xdr:to>
    <xdr:pic>
      <xdr:nvPicPr>
        <xdr:cNvPr id="2060" name="Picture 1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048875" y="123825"/>
          <a:ext cx="5619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857250</xdr:colOff>
      <xdr:row>23</xdr:row>
      <xdr:rowOff>47625</xdr:rowOff>
    </xdr:to>
    <xdr:pic>
      <xdr:nvPicPr>
        <xdr:cNvPr id="2061" name="Picture 1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677025" y="3438525"/>
          <a:ext cx="5524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847725</xdr:colOff>
      <xdr:row>23</xdr:row>
      <xdr:rowOff>47625</xdr:rowOff>
    </xdr:to>
    <xdr:pic>
      <xdr:nvPicPr>
        <xdr:cNvPr id="2062" name="Picture 1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0048875" y="3438525"/>
          <a:ext cx="5619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857250</xdr:colOff>
      <xdr:row>42</xdr:row>
      <xdr:rowOff>47625</xdr:rowOff>
    </xdr:to>
    <xdr:pic>
      <xdr:nvPicPr>
        <xdr:cNvPr id="2063" name="Picture 1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677025" y="6734175"/>
          <a:ext cx="5524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847725</xdr:colOff>
      <xdr:row>42</xdr:row>
      <xdr:rowOff>47625</xdr:rowOff>
    </xdr:to>
    <xdr:pic>
      <xdr:nvPicPr>
        <xdr:cNvPr id="2064" name="Picture 1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0048875" y="6734175"/>
          <a:ext cx="5619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857250</xdr:colOff>
      <xdr:row>23</xdr:row>
      <xdr:rowOff>76200</xdr:rowOff>
    </xdr:to>
    <xdr:pic>
      <xdr:nvPicPr>
        <xdr:cNvPr id="2065" name="Picture 2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77025" y="34385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857250</xdr:colOff>
      <xdr:row>23</xdr:row>
      <xdr:rowOff>76200</xdr:rowOff>
    </xdr:to>
    <xdr:pic>
      <xdr:nvPicPr>
        <xdr:cNvPr id="2066" name="Picture 2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058400" y="34385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857250</xdr:colOff>
      <xdr:row>42</xdr:row>
      <xdr:rowOff>76200</xdr:rowOff>
    </xdr:to>
    <xdr:pic>
      <xdr:nvPicPr>
        <xdr:cNvPr id="2067" name="Picture 2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677025" y="6734175"/>
          <a:ext cx="5524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857250</xdr:colOff>
      <xdr:row>42</xdr:row>
      <xdr:rowOff>76200</xdr:rowOff>
    </xdr:to>
    <xdr:pic>
      <xdr:nvPicPr>
        <xdr:cNvPr id="2068" name="Picture 2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0058400" y="6734175"/>
          <a:ext cx="5524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069" name="Picture 4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0363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070" name="Picture 4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33775" y="10363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071" name="Picture 4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1385887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072" name="Picture 4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33775" y="1385887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073" name="Picture 4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173545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074" name="Picture 5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385887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075" name="Picture 5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1385887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076" name="Picture 5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73545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857250</xdr:colOff>
      <xdr:row>62</xdr:row>
      <xdr:rowOff>76200</xdr:rowOff>
    </xdr:to>
    <xdr:pic>
      <xdr:nvPicPr>
        <xdr:cNvPr id="2077" name="Picture 5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036320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847725</xdr:colOff>
      <xdr:row>62</xdr:row>
      <xdr:rowOff>76200</xdr:rowOff>
    </xdr:to>
    <xdr:pic>
      <xdr:nvPicPr>
        <xdr:cNvPr id="2078" name="Picture 5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048875" y="10363200"/>
          <a:ext cx="5619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2079" name="Picture 8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3296900" y="1238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857250</xdr:colOff>
      <xdr:row>23</xdr:row>
      <xdr:rowOff>47625</xdr:rowOff>
    </xdr:to>
    <xdr:pic>
      <xdr:nvPicPr>
        <xdr:cNvPr id="2080" name="Picture 9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3296900" y="3438525"/>
          <a:ext cx="5524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857250</xdr:colOff>
      <xdr:row>42</xdr:row>
      <xdr:rowOff>47625</xdr:rowOff>
    </xdr:to>
    <xdr:pic>
      <xdr:nvPicPr>
        <xdr:cNvPr id="2081" name="Picture 9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3296900" y="6734175"/>
          <a:ext cx="5524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857250</xdr:colOff>
      <xdr:row>23</xdr:row>
      <xdr:rowOff>76200</xdr:rowOff>
    </xdr:to>
    <xdr:pic>
      <xdr:nvPicPr>
        <xdr:cNvPr id="2082" name="Picture 9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3296900" y="34385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857250</xdr:colOff>
      <xdr:row>42</xdr:row>
      <xdr:rowOff>76200</xdr:rowOff>
    </xdr:to>
    <xdr:pic>
      <xdr:nvPicPr>
        <xdr:cNvPr id="2083" name="Picture 9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3296900" y="6734175"/>
          <a:ext cx="5524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857250</xdr:colOff>
      <xdr:row>62</xdr:row>
      <xdr:rowOff>76200</xdr:rowOff>
    </xdr:to>
    <xdr:pic>
      <xdr:nvPicPr>
        <xdr:cNvPr id="2084" name="Picture 9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1036320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857250</xdr:colOff>
      <xdr:row>81</xdr:row>
      <xdr:rowOff>47625</xdr:rowOff>
    </xdr:to>
    <xdr:pic>
      <xdr:nvPicPr>
        <xdr:cNvPr id="2085" name="Picture 9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3296900" y="13858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857250</xdr:colOff>
      <xdr:row>100</xdr:row>
      <xdr:rowOff>47625</xdr:rowOff>
    </xdr:to>
    <xdr:pic>
      <xdr:nvPicPr>
        <xdr:cNvPr id="2086" name="Picture 9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3296900" y="173545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857250</xdr:colOff>
      <xdr:row>81</xdr:row>
      <xdr:rowOff>76200</xdr:rowOff>
    </xdr:to>
    <xdr:pic>
      <xdr:nvPicPr>
        <xdr:cNvPr id="2087" name="Picture 9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13858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857250</xdr:colOff>
      <xdr:row>100</xdr:row>
      <xdr:rowOff>76200</xdr:rowOff>
    </xdr:to>
    <xdr:pic>
      <xdr:nvPicPr>
        <xdr:cNvPr id="2088" name="Picture 9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173545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2089" name="Picture 9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173545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2090" name="Picture 10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173545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857250</xdr:colOff>
      <xdr:row>81</xdr:row>
      <xdr:rowOff>47625</xdr:rowOff>
    </xdr:to>
    <xdr:pic>
      <xdr:nvPicPr>
        <xdr:cNvPr id="2091" name="Picture 10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13858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857250</xdr:colOff>
      <xdr:row>81</xdr:row>
      <xdr:rowOff>76200</xdr:rowOff>
    </xdr:to>
    <xdr:pic>
      <xdr:nvPicPr>
        <xdr:cNvPr id="2092" name="Picture 10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3858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857250</xdr:colOff>
      <xdr:row>81</xdr:row>
      <xdr:rowOff>47625</xdr:rowOff>
    </xdr:to>
    <xdr:pic>
      <xdr:nvPicPr>
        <xdr:cNvPr id="2093" name="Picture 10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13858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857250</xdr:colOff>
      <xdr:row>81</xdr:row>
      <xdr:rowOff>76200</xdr:rowOff>
    </xdr:to>
    <xdr:pic>
      <xdr:nvPicPr>
        <xdr:cNvPr id="2094" name="Picture 10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13858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857250</xdr:colOff>
      <xdr:row>100</xdr:row>
      <xdr:rowOff>47625</xdr:rowOff>
    </xdr:to>
    <xdr:pic>
      <xdr:nvPicPr>
        <xdr:cNvPr id="2095" name="Picture 10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173545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857250</xdr:colOff>
      <xdr:row>100</xdr:row>
      <xdr:rowOff>76200</xdr:rowOff>
    </xdr:to>
    <xdr:pic>
      <xdr:nvPicPr>
        <xdr:cNvPr id="2096" name="Picture 11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173545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857250</xdr:colOff>
      <xdr:row>100</xdr:row>
      <xdr:rowOff>47625</xdr:rowOff>
    </xdr:to>
    <xdr:pic>
      <xdr:nvPicPr>
        <xdr:cNvPr id="2097" name="Picture 11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173545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857250</xdr:colOff>
      <xdr:row>100</xdr:row>
      <xdr:rowOff>76200</xdr:rowOff>
    </xdr:to>
    <xdr:pic>
      <xdr:nvPicPr>
        <xdr:cNvPr id="2098" name="Picture 11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73545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2099" name="Picture 11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06692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2100" name="Picture 11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06692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857250</xdr:colOff>
      <xdr:row>118</xdr:row>
      <xdr:rowOff>47625</xdr:rowOff>
    </xdr:to>
    <xdr:pic>
      <xdr:nvPicPr>
        <xdr:cNvPr id="2101" name="Picture 11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3296900" y="206692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857250</xdr:colOff>
      <xdr:row>118</xdr:row>
      <xdr:rowOff>76200</xdr:rowOff>
    </xdr:to>
    <xdr:pic>
      <xdr:nvPicPr>
        <xdr:cNvPr id="2102" name="Picture 11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206692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2103" name="Picture 11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06692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2104" name="Picture 11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06692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857250</xdr:colOff>
      <xdr:row>118</xdr:row>
      <xdr:rowOff>47625</xdr:rowOff>
    </xdr:to>
    <xdr:pic>
      <xdr:nvPicPr>
        <xdr:cNvPr id="2105" name="Picture 11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06692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857250</xdr:colOff>
      <xdr:row>118</xdr:row>
      <xdr:rowOff>76200</xdr:rowOff>
    </xdr:to>
    <xdr:pic>
      <xdr:nvPicPr>
        <xdr:cNvPr id="2106" name="Picture 12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06692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857250</xdr:colOff>
      <xdr:row>118</xdr:row>
      <xdr:rowOff>47625</xdr:rowOff>
    </xdr:to>
    <xdr:pic>
      <xdr:nvPicPr>
        <xdr:cNvPr id="2107" name="Picture 12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06692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857250</xdr:colOff>
      <xdr:row>118</xdr:row>
      <xdr:rowOff>76200</xdr:rowOff>
    </xdr:to>
    <xdr:pic>
      <xdr:nvPicPr>
        <xdr:cNvPr id="2108" name="Picture 12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06692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2109" name="Picture 12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39839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2110" name="Picture 12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39839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857250</xdr:colOff>
      <xdr:row>136</xdr:row>
      <xdr:rowOff>47625</xdr:rowOff>
    </xdr:to>
    <xdr:pic>
      <xdr:nvPicPr>
        <xdr:cNvPr id="2111" name="Picture 12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3296900" y="239839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857250</xdr:colOff>
      <xdr:row>136</xdr:row>
      <xdr:rowOff>76200</xdr:rowOff>
    </xdr:to>
    <xdr:pic>
      <xdr:nvPicPr>
        <xdr:cNvPr id="2112" name="Picture 12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239839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2113" name="Picture 12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39839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2114" name="Picture 12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39839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857250</xdr:colOff>
      <xdr:row>136</xdr:row>
      <xdr:rowOff>47625</xdr:rowOff>
    </xdr:to>
    <xdr:pic>
      <xdr:nvPicPr>
        <xdr:cNvPr id="2115" name="Picture 12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39839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857250</xdr:colOff>
      <xdr:row>136</xdr:row>
      <xdr:rowOff>76200</xdr:rowOff>
    </xdr:to>
    <xdr:pic>
      <xdr:nvPicPr>
        <xdr:cNvPr id="2116" name="Picture 13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39839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857250</xdr:colOff>
      <xdr:row>136</xdr:row>
      <xdr:rowOff>47625</xdr:rowOff>
    </xdr:to>
    <xdr:pic>
      <xdr:nvPicPr>
        <xdr:cNvPr id="2117" name="Picture 13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39839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857250</xdr:colOff>
      <xdr:row>136</xdr:row>
      <xdr:rowOff>76200</xdr:rowOff>
    </xdr:to>
    <xdr:pic>
      <xdr:nvPicPr>
        <xdr:cNvPr id="2118" name="Picture 13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39839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2119" name="Picture 13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72986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2120" name="Picture 13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72986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857250</xdr:colOff>
      <xdr:row>154</xdr:row>
      <xdr:rowOff>47625</xdr:rowOff>
    </xdr:to>
    <xdr:pic>
      <xdr:nvPicPr>
        <xdr:cNvPr id="2121" name="Picture 13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3296900" y="272986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857250</xdr:colOff>
      <xdr:row>154</xdr:row>
      <xdr:rowOff>76200</xdr:rowOff>
    </xdr:to>
    <xdr:pic>
      <xdr:nvPicPr>
        <xdr:cNvPr id="2122" name="Picture 13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272986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2123" name="Picture 13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72986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2124" name="Picture 13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72986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857250</xdr:colOff>
      <xdr:row>154</xdr:row>
      <xdr:rowOff>47625</xdr:rowOff>
    </xdr:to>
    <xdr:pic>
      <xdr:nvPicPr>
        <xdr:cNvPr id="2125" name="Picture 13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72986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857250</xdr:colOff>
      <xdr:row>154</xdr:row>
      <xdr:rowOff>76200</xdr:rowOff>
    </xdr:to>
    <xdr:pic>
      <xdr:nvPicPr>
        <xdr:cNvPr id="2126" name="Picture 14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72986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857250</xdr:colOff>
      <xdr:row>154</xdr:row>
      <xdr:rowOff>47625</xdr:rowOff>
    </xdr:to>
    <xdr:pic>
      <xdr:nvPicPr>
        <xdr:cNvPr id="2127" name="Picture 14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72986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857250</xdr:colOff>
      <xdr:row>154</xdr:row>
      <xdr:rowOff>76200</xdr:rowOff>
    </xdr:to>
    <xdr:pic>
      <xdr:nvPicPr>
        <xdr:cNvPr id="2128" name="Picture 14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72986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2129" name="Picture 14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30937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2130" name="Picture 14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33775" y="30937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31" name="Picture 14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2132" name="Picture 14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33775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33" name="Picture 14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2134" name="Picture 14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33775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35" name="Picture 14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36" name="Picture 15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37" name="Picture 15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38" name="Picture 15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857250</xdr:colOff>
      <xdr:row>174</xdr:row>
      <xdr:rowOff>76200</xdr:rowOff>
    </xdr:to>
    <xdr:pic>
      <xdr:nvPicPr>
        <xdr:cNvPr id="2139" name="Picture 15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3093720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847725</xdr:colOff>
      <xdr:row>174</xdr:row>
      <xdr:rowOff>76200</xdr:rowOff>
    </xdr:to>
    <xdr:pic>
      <xdr:nvPicPr>
        <xdr:cNvPr id="2140" name="Picture 15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048875" y="30937200"/>
          <a:ext cx="5619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41" name="Picture 15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42" name="Picture 15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48875" y="34299525"/>
          <a:ext cx="561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43" name="Picture 15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44" name="Picture 15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48875" y="34299525"/>
          <a:ext cx="561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45" name="Picture 15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46" name="Picture 16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47" name="Picture 16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48" name="Picture 16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49" name="Picture 16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2150" name="Picture 16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33775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51" name="Picture 16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2152" name="Picture 16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33775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53" name="Picture 16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54" name="Picture 16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55" name="Picture 16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56" name="Picture 17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57" name="Picture 17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58" name="Picture 17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48875" y="34299525"/>
          <a:ext cx="561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857250</xdr:colOff>
      <xdr:row>174</xdr:row>
      <xdr:rowOff>76200</xdr:rowOff>
    </xdr:to>
    <xdr:pic>
      <xdr:nvPicPr>
        <xdr:cNvPr id="2159" name="Picture 17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3093720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160" name="Picture 17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161" name="Picture 17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162" name="Picture 17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163" name="Picture 17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164" name="Picture 17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165" name="Picture 17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166" name="Picture 18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167" name="Picture 18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168" name="Picture 18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69" name="Picture 18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70" name="Picture 18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71" name="Picture 18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72" name="Picture 18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73" name="Picture 18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74" name="Picture 18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75" name="Picture 18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76" name="Picture 19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77" name="Picture 19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78" name="Picture 19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79" name="Picture 19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80" name="Picture 19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181" name="Picture 19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182" name="Picture 19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83" name="Picture 19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84" name="Picture 19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85" name="Picture 19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86" name="Picture 20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87" name="Picture 20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88" name="Picture 20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89" name="Picture 20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90" name="Picture 20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191" name="Picture 20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192" name="Picture 20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93" name="Picture 20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94" name="Picture 20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95" name="Picture 20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96" name="Picture 21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97" name="Picture 21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98" name="Picture 21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99" name="Picture 21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200" name="Picture 21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201" name="Picture 21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202" name="Picture 21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203" name="Picture 21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204" name="Picture 21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205" name="Picture 21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206" name="Picture 22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207" name="Picture 22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208" name="Picture 22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209" name="Picture 22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210" name="Picture 22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211" name="Picture 22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212" name="Picture 22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213" name="Picture 22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214" name="Picture 22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215" name="Picture 22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216" name="Picture 23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217" name="Picture 23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218" name="Picture 23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2219" name="Picture 23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123825"/>
          <a:ext cx="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2220" name="Picture 23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38525"/>
          <a:ext cx="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2221" name="Picture 23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6734175"/>
          <a:ext cx="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2222" name="Picture 24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38525"/>
          <a:ext cx="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2223" name="Picture 24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6734175"/>
          <a:ext cx="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2224" name="Picture 24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1036320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2225" name="Picture 24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138588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2226" name="Picture 24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173545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2227" name="Picture 24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1385887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2228" name="Picture 24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173545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2229" name="Picture 24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206692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2230" name="Picture 24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206692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2231" name="Picture 24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239839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2232" name="Picture 25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239839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2233" name="Picture 25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272986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2234" name="Picture 25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272986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2235" name="Picture 25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093720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36" name="Picture 25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37" name="Picture 25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38" name="Picture 25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39" name="Picture 25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40" name="Picture 25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41" name="Picture 25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42" name="Picture 26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43" name="Picture 26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44" name="Picture 26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45" name="Picture 26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46" name="Picture 26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47" name="Picture 26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48" name="Picture 26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49" name="Picture 26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50" name="Picture 26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51" name="Picture 26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52" name="Picture 27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zoomScale="65" workbookViewId="0">
      <selection activeCell="R11" sqref="R11"/>
    </sheetView>
  </sheetViews>
  <sheetFormatPr baseColWidth="10" defaultColWidth="11.42578125" defaultRowHeight="12.75" x14ac:dyDescent="0.2"/>
  <cols>
    <col min="1" max="1" width="10.42578125" style="33" customWidth="1"/>
    <col min="2" max="2" width="21.28515625" style="27" customWidth="1"/>
    <col min="3" max="3" width="3.7109375" customWidth="1"/>
    <col min="4" max="4" width="21.85546875" customWidth="1"/>
    <col min="5" max="5" width="25.140625" style="27" customWidth="1"/>
    <col min="6" max="6" width="3.7109375" customWidth="1"/>
    <col min="7" max="7" width="21.42578125" style="27" customWidth="1"/>
    <col min="8" max="8" width="24.28515625" style="27" customWidth="1"/>
    <col min="9" max="9" width="3.7109375" customWidth="1"/>
    <col min="10" max="10" width="24.42578125" style="27" customWidth="1"/>
    <col min="11" max="11" width="20.7109375" style="27" customWidth="1"/>
    <col min="12" max="12" width="4.85546875" customWidth="1"/>
    <col min="13" max="13" width="25" style="27" customWidth="1"/>
    <col min="14" max="14" width="11.7109375" style="27" customWidth="1"/>
    <col min="15" max="15" width="3.7109375" customWidth="1"/>
    <col min="16" max="16" width="13.85546875" style="27" customWidth="1"/>
  </cols>
  <sheetData>
    <row r="1" spans="1:16" ht="28.5" customHeight="1" x14ac:dyDescent="0.25">
      <c r="F1" s="42"/>
      <c r="H1" s="44" t="s">
        <v>20</v>
      </c>
      <c r="I1" s="41"/>
      <c r="J1" s="45"/>
      <c r="K1" s="45"/>
      <c r="L1" s="45"/>
    </row>
    <row r="2" spans="1:16" ht="28.5" customHeight="1" x14ac:dyDescent="0.2">
      <c r="H2" s="44" t="s">
        <v>10</v>
      </c>
      <c r="I2" s="46"/>
      <c r="O2" s="27"/>
    </row>
    <row r="3" spans="1:16" ht="35.25" customHeight="1" thickBot="1" x14ac:dyDescent="0.25">
      <c r="F3" s="43"/>
      <c r="H3" s="69" t="s">
        <v>24</v>
      </c>
      <c r="I3" s="73"/>
      <c r="J3" s="71" t="s">
        <v>25</v>
      </c>
      <c r="K3" s="47" t="s">
        <v>45</v>
      </c>
      <c r="L3" s="47"/>
      <c r="M3" s="50">
        <v>42560</v>
      </c>
      <c r="N3" s="48"/>
      <c r="O3" s="49"/>
      <c r="P3" s="48"/>
    </row>
    <row r="4" spans="1:16" ht="18" customHeight="1" thickBot="1" x14ac:dyDescent="0.3">
      <c r="B4" s="34" t="s">
        <v>8</v>
      </c>
      <c r="C4" s="35"/>
      <c r="D4" s="36">
        <v>1</v>
      </c>
      <c r="E4" s="34" t="s">
        <v>8</v>
      </c>
      <c r="F4" s="35"/>
      <c r="G4" s="36">
        <v>2</v>
      </c>
      <c r="H4" s="68" t="s">
        <v>8</v>
      </c>
      <c r="I4" s="72"/>
      <c r="J4" s="70">
        <v>3</v>
      </c>
      <c r="K4" s="34" t="s">
        <v>8</v>
      </c>
      <c r="L4" s="35"/>
      <c r="M4" s="36">
        <v>4</v>
      </c>
      <c r="N4" s="34" t="s">
        <v>8</v>
      </c>
      <c r="O4" s="35"/>
      <c r="P4" s="36">
        <v>5</v>
      </c>
    </row>
    <row r="5" spans="1:16" ht="18.75" thickBot="1" x14ac:dyDescent="0.3">
      <c r="A5" s="17"/>
      <c r="B5" s="26"/>
      <c r="C5" s="29"/>
      <c r="D5" s="29"/>
      <c r="E5" s="30"/>
      <c r="F5" s="29"/>
      <c r="G5" s="28"/>
      <c r="H5" s="89"/>
      <c r="I5" s="90"/>
      <c r="J5" s="90"/>
      <c r="K5" s="87"/>
      <c r="L5" s="88"/>
      <c r="M5" s="88"/>
      <c r="N5" s="30"/>
      <c r="O5" s="29"/>
      <c r="P5" s="28"/>
    </row>
    <row r="6" spans="1:16" ht="18" customHeight="1" thickBot="1" x14ac:dyDescent="0.3">
      <c r="B6" s="85" t="s">
        <v>6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</row>
    <row r="7" spans="1:16" ht="36" customHeight="1" x14ac:dyDescent="0.25">
      <c r="A7" s="51" t="s">
        <v>9</v>
      </c>
      <c r="B7" s="52" t="s">
        <v>21</v>
      </c>
      <c r="C7" s="97" t="s">
        <v>51</v>
      </c>
      <c r="D7" s="53" t="s">
        <v>22</v>
      </c>
      <c r="E7" s="83" t="s">
        <v>29</v>
      </c>
      <c r="F7" s="93" t="s">
        <v>46</v>
      </c>
      <c r="G7" s="56" t="s">
        <v>43</v>
      </c>
      <c r="H7" s="59"/>
      <c r="I7" s="67" t="s">
        <v>7</v>
      </c>
      <c r="J7" s="60"/>
      <c r="K7" s="55" t="s">
        <v>33</v>
      </c>
      <c r="L7" s="97" t="s">
        <v>50</v>
      </c>
      <c r="M7" s="54" t="s">
        <v>30</v>
      </c>
      <c r="N7" s="55"/>
      <c r="O7" s="66" t="s">
        <v>7</v>
      </c>
      <c r="P7" s="56"/>
    </row>
    <row r="8" spans="1:16" ht="33.75" customHeight="1" x14ac:dyDescent="0.25">
      <c r="A8" s="51" t="s">
        <v>11</v>
      </c>
      <c r="B8" s="74" t="s">
        <v>26</v>
      </c>
      <c r="C8" s="94" t="s">
        <v>50</v>
      </c>
      <c r="D8" s="76" t="s">
        <v>32</v>
      </c>
      <c r="E8" s="74" t="s">
        <v>37</v>
      </c>
      <c r="F8" s="98" t="s">
        <v>52</v>
      </c>
      <c r="G8" s="78" t="s">
        <v>38</v>
      </c>
      <c r="H8" s="77" t="s">
        <v>35</v>
      </c>
      <c r="I8" s="96" t="s">
        <v>48</v>
      </c>
      <c r="J8" s="58" t="s">
        <v>28</v>
      </c>
      <c r="K8" s="81" t="s">
        <v>39</v>
      </c>
      <c r="L8" s="94" t="s">
        <v>49</v>
      </c>
      <c r="M8" s="82" t="s">
        <v>40</v>
      </c>
      <c r="N8" s="57"/>
      <c r="O8" s="67" t="s">
        <v>7</v>
      </c>
      <c r="P8" s="58"/>
    </row>
    <row r="9" spans="1:16" ht="34.5" customHeight="1" x14ac:dyDescent="0.25">
      <c r="A9" s="51" t="s">
        <v>12</v>
      </c>
      <c r="B9" s="57" t="s">
        <v>36</v>
      </c>
      <c r="C9" s="94" t="s">
        <v>46</v>
      </c>
      <c r="D9" s="58" t="s">
        <v>34</v>
      </c>
      <c r="E9" s="59"/>
      <c r="F9" s="67" t="s">
        <v>7</v>
      </c>
      <c r="G9" s="60"/>
      <c r="H9" s="57" t="s">
        <v>29</v>
      </c>
      <c r="I9" s="94" t="s">
        <v>46</v>
      </c>
      <c r="J9" s="58" t="s">
        <v>31</v>
      </c>
      <c r="K9" s="59" t="s">
        <v>27</v>
      </c>
      <c r="L9" s="94" t="s">
        <v>49</v>
      </c>
      <c r="M9" s="60" t="s">
        <v>33</v>
      </c>
      <c r="N9" s="57"/>
      <c r="O9" s="67" t="s">
        <v>7</v>
      </c>
      <c r="P9" s="58"/>
    </row>
    <row r="10" spans="1:16" ht="30" customHeight="1" x14ac:dyDescent="0.25">
      <c r="A10" s="51" t="s">
        <v>13</v>
      </c>
      <c r="B10" s="74" t="s">
        <v>21</v>
      </c>
      <c r="C10" s="75" t="s">
        <v>7</v>
      </c>
      <c r="D10" s="76" t="s">
        <v>26</v>
      </c>
      <c r="E10" s="81" t="s">
        <v>42</v>
      </c>
      <c r="F10" s="94" t="s">
        <v>53</v>
      </c>
      <c r="G10" s="82" t="s">
        <v>39</v>
      </c>
      <c r="H10" s="74" t="s">
        <v>32</v>
      </c>
      <c r="I10" s="94" t="s">
        <v>52</v>
      </c>
      <c r="J10" s="76" t="s">
        <v>41</v>
      </c>
      <c r="K10" s="81" t="s">
        <v>22</v>
      </c>
      <c r="L10" s="94" t="s">
        <v>48</v>
      </c>
      <c r="M10" s="82" t="s">
        <v>40</v>
      </c>
      <c r="N10" s="57"/>
      <c r="O10" s="67" t="s">
        <v>7</v>
      </c>
      <c r="P10" s="58"/>
    </row>
    <row r="11" spans="1:16" ht="31.5" customHeight="1" x14ac:dyDescent="0.25">
      <c r="A11" s="51" t="s">
        <v>14</v>
      </c>
      <c r="B11" s="61" t="s">
        <v>28</v>
      </c>
      <c r="C11" s="95" t="s">
        <v>47</v>
      </c>
      <c r="D11" s="58" t="s">
        <v>36</v>
      </c>
      <c r="E11" s="62" t="s">
        <v>30</v>
      </c>
      <c r="F11" s="95" t="s">
        <v>52</v>
      </c>
      <c r="G11" s="62" t="s">
        <v>35</v>
      </c>
      <c r="H11" s="57" t="s">
        <v>43</v>
      </c>
      <c r="I11" s="94" t="s">
        <v>52</v>
      </c>
      <c r="J11" s="58" t="s">
        <v>34</v>
      </c>
      <c r="K11" s="59" t="s">
        <v>31</v>
      </c>
      <c r="L11" s="94" t="s">
        <v>46</v>
      </c>
      <c r="M11" s="60" t="s">
        <v>33</v>
      </c>
      <c r="N11" s="57"/>
      <c r="O11" s="67" t="s">
        <v>7</v>
      </c>
      <c r="P11" s="58"/>
    </row>
    <row r="12" spans="1:16" ht="36" customHeight="1" x14ac:dyDescent="0.25">
      <c r="A12" s="51" t="s">
        <v>15</v>
      </c>
      <c r="B12" s="84" t="s">
        <v>39</v>
      </c>
      <c r="C12" s="99" t="s">
        <v>51</v>
      </c>
      <c r="D12" s="76" t="s">
        <v>38</v>
      </c>
      <c r="E12" s="74" t="s">
        <v>26</v>
      </c>
      <c r="F12" s="94" t="s">
        <v>51</v>
      </c>
      <c r="G12" s="82" t="s">
        <v>22</v>
      </c>
      <c r="H12" s="74" t="s">
        <v>41</v>
      </c>
      <c r="I12" s="94" t="s">
        <v>46</v>
      </c>
      <c r="J12" s="76" t="s">
        <v>21</v>
      </c>
      <c r="K12" s="81" t="s">
        <v>40</v>
      </c>
      <c r="L12" s="100" t="s">
        <v>54</v>
      </c>
      <c r="M12" s="82" t="s">
        <v>42</v>
      </c>
      <c r="N12" s="57"/>
      <c r="O12" s="67" t="s">
        <v>7</v>
      </c>
      <c r="P12" s="58"/>
    </row>
    <row r="13" spans="1:16" ht="37.5" customHeight="1" x14ac:dyDescent="0.25">
      <c r="A13" s="51" t="s">
        <v>16</v>
      </c>
      <c r="B13" s="57" t="s">
        <v>29</v>
      </c>
      <c r="C13" s="94" t="s">
        <v>46</v>
      </c>
      <c r="D13" s="58" t="s">
        <v>35</v>
      </c>
      <c r="E13" s="59" t="s">
        <v>27</v>
      </c>
      <c r="F13" s="94" t="s">
        <v>46</v>
      </c>
      <c r="G13" s="60" t="s">
        <v>36</v>
      </c>
      <c r="H13" s="57" t="s">
        <v>30</v>
      </c>
      <c r="I13" s="94" t="s">
        <v>52</v>
      </c>
      <c r="J13" s="58" t="s">
        <v>34</v>
      </c>
      <c r="K13" s="59" t="s">
        <v>28</v>
      </c>
      <c r="L13" s="94" t="s">
        <v>51</v>
      </c>
      <c r="M13" s="60" t="s">
        <v>43</v>
      </c>
      <c r="N13" s="57"/>
      <c r="O13" s="67" t="s">
        <v>7</v>
      </c>
      <c r="P13" s="58"/>
    </row>
    <row r="14" spans="1:16" ht="36" customHeight="1" x14ac:dyDescent="0.25">
      <c r="A14" s="63" t="s">
        <v>17</v>
      </c>
      <c r="B14" s="74" t="s">
        <v>32</v>
      </c>
      <c r="C14" s="94" t="s">
        <v>52</v>
      </c>
      <c r="D14" s="76" t="s">
        <v>39</v>
      </c>
      <c r="E14" s="74" t="s">
        <v>44</v>
      </c>
      <c r="F14" s="94" t="s">
        <v>46</v>
      </c>
      <c r="G14" s="76" t="s">
        <v>38</v>
      </c>
      <c r="H14" s="59" t="s">
        <v>31</v>
      </c>
      <c r="I14" s="94" t="s">
        <v>47</v>
      </c>
      <c r="J14" s="60" t="s">
        <v>27</v>
      </c>
      <c r="K14" s="64"/>
      <c r="L14" s="67" t="s">
        <v>7</v>
      </c>
      <c r="M14" s="65"/>
      <c r="N14" s="61"/>
      <c r="O14" s="79" t="s">
        <v>7</v>
      </c>
      <c r="P14" s="58"/>
    </row>
    <row r="15" spans="1:16" ht="30.75" customHeight="1" x14ac:dyDescent="0.25">
      <c r="A15" s="63" t="s">
        <v>18</v>
      </c>
      <c r="B15" s="61"/>
      <c r="C15" s="79" t="s">
        <v>7</v>
      </c>
      <c r="D15" s="58"/>
      <c r="E15" s="62"/>
      <c r="F15" s="80" t="s">
        <v>7</v>
      </c>
      <c r="G15" s="62"/>
      <c r="H15" s="61"/>
      <c r="I15" s="79" t="s">
        <v>7</v>
      </c>
      <c r="J15" s="58"/>
      <c r="K15" s="59"/>
      <c r="L15" s="67" t="s">
        <v>7</v>
      </c>
      <c r="M15" s="60"/>
      <c r="N15" s="61"/>
      <c r="O15" s="79" t="s">
        <v>7</v>
      </c>
      <c r="P15" s="58"/>
    </row>
    <row r="16" spans="1:16" ht="36" customHeight="1" x14ac:dyDescent="0.25">
      <c r="A16" s="63" t="s">
        <v>19</v>
      </c>
      <c r="B16" s="57"/>
      <c r="C16" s="67" t="s">
        <v>7</v>
      </c>
      <c r="D16" s="58"/>
      <c r="E16" s="62"/>
      <c r="F16" s="80" t="s">
        <v>7</v>
      </c>
      <c r="G16" s="62"/>
      <c r="H16" s="57"/>
      <c r="I16" s="67" t="s">
        <v>7</v>
      </c>
      <c r="J16" s="58"/>
      <c r="K16" s="59"/>
      <c r="L16" s="67" t="s">
        <v>7</v>
      </c>
      <c r="M16" s="60"/>
      <c r="N16" s="57"/>
      <c r="O16" s="67" t="s">
        <v>7</v>
      </c>
      <c r="P16" s="58"/>
    </row>
  </sheetData>
  <mergeCells count="3">
    <mergeCell ref="B6:P6"/>
    <mergeCell ref="K5:M5"/>
    <mergeCell ref="H5:J5"/>
  </mergeCells>
  <phoneticPr fontId="10" type="noConversion"/>
  <pageMargins left="0.19685039370078741" right="0.19685039370078741" top="0.39370078740157483" bottom="0.39370078740157483" header="0.11811023622047245" footer="0"/>
  <pageSetup orientation="landscape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9"/>
  <sheetViews>
    <sheetView topLeftCell="A97" zoomScale="70" workbookViewId="0">
      <selection activeCell="I147" sqref="I147"/>
    </sheetView>
  </sheetViews>
  <sheetFormatPr baseColWidth="10" defaultColWidth="11.42578125" defaultRowHeight="12.75" x14ac:dyDescent="0.2"/>
  <cols>
    <col min="1" max="1" width="15.42578125" customWidth="1"/>
    <col min="2" max="2" width="15.28515625" bestFit="1" customWidth="1"/>
    <col min="3" max="3" width="18.28515625" customWidth="1"/>
    <col min="4" max="4" width="10.7109375" hidden="1" customWidth="1"/>
    <col min="5" max="5" width="1" customWidth="1"/>
    <col min="6" max="6" width="15.42578125" customWidth="1"/>
    <col min="7" max="7" width="12.85546875" bestFit="1" customWidth="1"/>
    <col min="8" max="8" width="18.7109375" customWidth="1"/>
    <col min="10" max="10" width="12.85546875" bestFit="1" customWidth="1"/>
    <col min="11" max="11" width="24.85546875" customWidth="1"/>
    <col min="12" max="12" width="1.5703125" customWidth="1"/>
    <col min="13" max="13" width="11.42578125" hidden="1" customWidth="1"/>
    <col min="15" max="15" width="12.85546875" bestFit="1" customWidth="1"/>
    <col min="16" max="16" width="22.5703125" customWidth="1"/>
    <col min="17" max="17" width="1.7109375" customWidth="1"/>
    <col min="19" max="19" width="12.85546875" bestFit="1" customWidth="1"/>
    <col min="20" max="20" width="22.5703125" customWidth="1"/>
    <col min="21" max="21" width="2.5703125" style="1" customWidth="1"/>
    <col min="22" max="22" width="11.42578125" hidden="1" customWidth="1"/>
  </cols>
  <sheetData>
    <row r="1" spans="1:22" ht="15.75" thickTop="1" x14ac:dyDescent="0.2">
      <c r="A1" s="6"/>
      <c r="B1" s="37" t="str">
        <f>IF(Fixture!M1="Futbol","FUTBOL","")</f>
        <v/>
      </c>
      <c r="C1" s="38" t="str">
        <f>IF(Fixture!M1="Hockey","HOCKEY","")</f>
        <v/>
      </c>
      <c r="D1" s="3"/>
      <c r="E1" s="1"/>
      <c r="F1" s="6"/>
      <c r="G1" s="19" t="str">
        <f>B1</f>
        <v/>
      </c>
      <c r="H1" s="39" t="str">
        <f>$C$1</f>
        <v/>
      </c>
      <c r="I1" s="6"/>
      <c r="J1" s="19" t="str">
        <f>B1</f>
        <v/>
      </c>
      <c r="K1" s="39" t="str">
        <f>$C$1</f>
        <v/>
      </c>
      <c r="L1" s="3"/>
      <c r="M1" s="1"/>
      <c r="N1" s="6"/>
      <c r="O1" s="19" t="str">
        <f>B1</f>
        <v/>
      </c>
      <c r="P1" s="39" t="str">
        <f>$C$1</f>
        <v/>
      </c>
      <c r="R1" s="6"/>
      <c r="S1" s="19" t="str">
        <f>B1</f>
        <v/>
      </c>
      <c r="T1" s="39" t="str">
        <f>$C$1</f>
        <v/>
      </c>
      <c r="V1" s="1"/>
    </row>
    <row r="2" spans="1:22" x14ac:dyDescent="0.2">
      <c r="A2" s="7"/>
      <c r="B2" s="15" t="s">
        <v>5</v>
      </c>
      <c r="C2" s="32" t="str">
        <f>Fixture!$A$7</f>
        <v>14 hs</v>
      </c>
      <c r="D2" s="1"/>
      <c r="E2" s="1"/>
      <c r="F2" s="13"/>
      <c r="G2" s="15" t="s">
        <v>5</v>
      </c>
      <c r="H2" s="32" t="str">
        <f>Fixture!$A$7</f>
        <v>14 hs</v>
      </c>
      <c r="I2" s="7"/>
      <c r="J2" s="15" t="s">
        <v>5</v>
      </c>
      <c r="K2" s="32" t="str">
        <f>Fixture!$A$7</f>
        <v>14 hs</v>
      </c>
      <c r="L2" s="1"/>
      <c r="M2" s="1"/>
      <c r="N2" s="13"/>
      <c r="O2" s="15" t="s">
        <v>5</v>
      </c>
      <c r="P2" s="32" t="str">
        <f>Fixture!$A$7</f>
        <v>14 hs</v>
      </c>
      <c r="R2" s="7"/>
      <c r="S2" s="15" t="s">
        <v>5</v>
      </c>
      <c r="T2" s="32" t="str">
        <f>Fixture!$A$7</f>
        <v>14 hs</v>
      </c>
      <c r="V2" s="1"/>
    </row>
    <row r="3" spans="1:22" x14ac:dyDescent="0.2">
      <c r="A3" s="7"/>
      <c r="B3" s="15" t="s">
        <v>3</v>
      </c>
      <c r="C3" s="31">
        <f>Fixture!$M$3</f>
        <v>42560</v>
      </c>
      <c r="D3" s="1"/>
      <c r="E3" s="1"/>
      <c r="F3" s="7"/>
      <c r="G3" s="15" t="s">
        <v>3</v>
      </c>
      <c r="H3" s="31">
        <f>Fixture!$M$3</f>
        <v>42560</v>
      </c>
      <c r="I3" s="7"/>
      <c r="J3" s="15" t="s">
        <v>3</v>
      </c>
      <c r="K3" s="31">
        <f>Fixture!$M$3</f>
        <v>42560</v>
      </c>
      <c r="L3" s="1"/>
      <c r="M3" s="1"/>
      <c r="N3" s="7"/>
      <c r="O3" s="15" t="s">
        <v>3</v>
      </c>
      <c r="P3" s="31">
        <f>Fixture!$M$3</f>
        <v>42560</v>
      </c>
      <c r="R3" s="7"/>
      <c r="S3" s="15" t="s">
        <v>3</v>
      </c>
      <c r="T3" s="31">
        <f>Fixture!$M$3</f>
        <v>42560</v>
      </c>
      <c r="V3" s="1"/>
    </row>
    <row r="4" spans="1:22" ht="15" customHeight="1" x14ac:dyDescent="0.25">
      <c r="A4" s="9"/>
      <c r="B4" s="15" t="s">
        <v>0</v>
      </c>
      <c r="C4" s="23">
        <f>Fixture!$D$4</f>
        <v>1</v>
      </c>
      <c r="D4" s="1"/>
      <c r="E4" s="1"/>
      <c r="F4" s="9"/>
      <c r="G4" s="15" t="s">
        <v>0</v>
      </c>
      <c r="H4" s="23">
        <f>Fixture!$G$4</f>
        <v>2</v>
      </c>
      <c r="I4" s="9"/>
      <c r="J4" s="15" t="s">
        <v>0</v>
      </c>
      <c r="K4" s="23">
        <f>Fixture!$J$4</f>
        <v>3</v>
      </c>
      <c r="L4" s="1"/>
      <c r="M4" s="1"/>
      <c r="N4" s="9"/>
      <c r="O4" s="15" t="s">
        <v>0</v>
      </c>
      <c r="P4" s="23">
        <f>Fixture!$M$4</f>
        <v>4</v>
      </c>
      <c r="R4" s="9"/>
      <c r="S4" s="15" t="s">
        <v>0</v>
      </c>
      <c r="T4" s="23">
        <f>Fixture!$P$4</f>
        <v>5</v>
      </c>
      <c r="V4" s="1"/>
    </row>
    <row r="5" spans="1:22" x14ac:dyDescent="0.2">
      <c r="A5" s="7"/>
      <c r="B5" s="20" t="s">
        <v>4</v>
      </c>
      <c r="C5" s="23">
        <f>Fixture!J1</f>
        <v>0</v>
      </c>
      <c r="D5" s="1"/>
      <c r="E5" s="1"/>
      <c r="F5" s="7"/>
      <c r="G5" s="20" t="s">
        <v>4</v>
      </c>
      <c r="H5" s="23">
        <f>$C$5</f>
        <v>0</v>
      </c>
      <c r="I5" s="23"/>
      <c r="J5" s="20" t="s">
        <v>4</v>
      </c>
      <c r="K5" s="23">
        <f>$C$5</f>
        <v>0</v>
      </c>
      <c r="L5" s="1"/>
      <c r="M5" s="1"/>
      <c r="N5" s="7"/>
      <c r="O5" s="20" t="s">
        <v>4</v>
      </c>
      <c r="P5" s="23">
        <f>$C$5</f>
        <v>0</v>
      </c>
      <c r="R5" s="7"/>
      <c r="S5" s="20" t="s">
        <v>4</v>
      </c>
      <c r="T5" s="23">
        <f>$C$5</f>
        <v>0</v>
      </c>
      <c r="V5" s="1"/>
    </row>
    <row r="6" spans="1:22" ht="15" x14ac:dyDescent="0.2">
      <c r="A6" s="40" t="s">
        <v>23</v>
      </c>
      <c r="B6" s="2"/>
      <c r="C6" s="16" t="s">
        <v>2</v>
      </c>
      <c r="D6" s="5"/>
      <c r="E6" s="5"/>
      <c r="F6" s="14" t="str">
        <f>A6</f>
        <v>Mamis E / F</v>
      </c>
      <c r="G6" s="2"/>
      <c r="H6" s="16" t="s">
        <v>2</v>
      </c>
      <c r="I6" s="14" t="str">
        <f>A6</f>
        <v>Mamis E / F</v>
      </c>
      <c r="J6" s="2"/>
      <c r="K6" s="16" t="s">
        <v>2</v>
      </c>
      <c r="L6" s="5"/>
      <c r="M6" s="5"/>
      <c r="N6" s="14" t="str">
        <f>A6</f>
        <v>Mamis E / F</v>
      </c>
      <c r="O6" s="2"/>
      <c r="P6" s="16" t="s">
        <v>2</v>
      </c>
      <c r="R6" s="14" t="str">
        <f>A6</f>
        <v>Mamis E / F</v>
      </c>
      <c r="S6" s="2"/>
      <c r="T6" s="16" t="s">
        <v>2</v>
      </c>
      <c r="U6" s="5"/>
      <c r="V6" s="5"/>
    </row>
    <row r="7" spans="1:22" x14ac:dyDescent="0.2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 x14ac:dyDescent="0.2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 x14ac:dyDescent="0.3">
      <c r="A9" s="24" t="str">
        <f>Fixture!B7</f>
        <v>LAS HERAS SPORT</v>
      </c>
      <c r="B9" s="1"/>
      <c r="C9" s="8"/>
      <c r="D9" s="1"/>
      <c r="E9" s="1"/>
      <c r="F9" s="24" t="str">
        <f>Fixture!E7</f>
        <v>B. CENTRAL B</v>
      </c>
      <c r="G9" s="1"/>
      <c r="H9" s="8"/>
      <c r="I9" s="24">
        <f>Fixture!H7</f>
        <v>0</v>
      </c>
      <c r="J9" s="1"/>
      <c r="K9" s="8"/>
      <c r="L9" s="1"/>
      <c r="M9" s="1"/>
      <c r="N9" s="24" t="str">
        <f>Fixture!K7</f>
        <v>CCVA B</v>
      </c>
      <c r="O9" s="1"/>
      <c r="P9" s="8"/>
      <c r="R9" s="24">
        <f>Fixture!N7</f>
        <v>0</v>
      </c>
      <c r="S9" s="1"/>
      <c r="T9" s="8"/>
      <c r="V9" s="1"/>
    </row>
    <row r="10" spans="1:22" x14ac:dyDescent="0.2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 x14ac:dyDescent="0.2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 x14ac:dyDescent="0.25">
      <c r="A12" s="91" t="s">
        <v>1</v>
      </c>
      <c r="B12" s="92"/>
      <c r="C12" s="8"/>
      <c r="D12" s="1"/>
      <c r="E12" s="1"/>
      <c r="F12" s="91" t="s">
        <v>1</v>
      </c>
      <c r="G12" s="92"/>
      <c r="H12" s="8"/>
      <c r="I12" s="91" t="s">
        <v>1</v>
      </c>
      <c r="J12" s="92"/>
      <c r="K12" s="8"/>
      <c r="L12" s="1"/>
      <c r="M12" s="1"/>
      <c r="N12" s="91" t="s">
        <v>1</v>
      </c>
      <c r="O12" s="92"/>
      <c r="P12" s="8"/>
      <c r="R12" s="91" t="s">
        <v>1</v>
      </c>
      <c r="S12" s="92"/>
      <c r="T12" s="8"/>
      <c r="V12" s="1"/>
    </row>
    <row r="13" spans="1:22" x14ac:dyDescent="0.2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x14ac:dyDescent="0.2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 x14ac:dyDescent="0.3">
      <c r="A15" s="24" t="str">
        <f>Fixture!D7</f>
        <v>DAOM E</v>
      </c>
      <c r="B15" s="1"/>
      <c r="C15" s="8"/>
      <c r="D15" s="1"/>
      <c r="E15" s="1"/>
      <c r="F15" s="24" t="str">
        <f>Fixture!G7</f>
        <v>A. ALCORTA</v>
      </c>
      <c r="G15" s="1"/>
      <c r="H15" s="8"/>
      <c r="I15" s="24">
        <f>Fixture!J7</f>
        <v>0</v>
      </c>
      <c r="J15" s="1"/>
      <c r="K15" s="8"/>
      <c r="L15" s="1"/>
      <c r="M15" s="1"/>
      <c r="N15" s="24" t="str">
        <f>Fixture!M7</f>
        <v>IMPRESENTABLES B</v>
      </c>
      <c r="O15" s="1"/>
      <c r="P15" s="8"/>
      <c r="R15" s="24">
        <f>Fixture!P7</f>
        <v>0</v>
      </c>
      <c r="S15" s="1"/>
      <c r="T15" s="8"/>
      <c r="V15" s="1"/>
    </row>
    <row r="16" spans="1:22" x14ac:dyDescent="0.2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x14ac:dyDescent="0.2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 x14ac:dyDescent="0.25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Top="1" thickBot="1" x14ac:dyDescent="0.25">
      <c r="A19" s="1"/>
      <c r="B19" s="18"/>
      <c r="C19" s="18"/>
      <c r="D19" s="1"/>
      <c r="E19" s="1"/>
      <c r="F19" s="1"/>
      <c r="G19" s="18"/>
      <c r="H19" s="1"/>
      <c r="I19" s="1"/>
      <c r="J19" s="18"/>
      <c r="K19" s="18"/>
      <c r="L19" s="1"/>
      <c r="M19" s="1"/>
      <c r="N19" s="1"/>
      <c r="O19" s="18"/>
      <c r="P19" s="1"/>
      <c r="R19" s="1"/>
      <c r="S19" s="18"/>
      <c r="T19" s="18"/>
      <c r="V19" s="1"/>
    </row>
    <row r="20" spans="1:22" ht="15.75" thickTop="1" x14ac:dyDescent="0.2">
      <c r="A20" s="6"/>
      <c r="B20" s="19" t="str">
        <f>B1</f>
        <v/>
      </c>
      <c r="C20" s="39" t="str">
        <f>$C$1</f>
        <v/>
      </c>
      <c r="D20" s="3"/>
      <c r="E20" s="1"/>
      <c r="F20" s="6"/>
      <c r="G20" s="19" t="str">
        <f>B1</f>
        <v/>
      </c>
      <c r="H20" s="39" t="str">
        <f>$C$1</f>
        <v/>
      </c>
      <c r="I20" s="6"/>
      <c r="J20" s="19" t="str">
        <f>B1</f>
        <v/>
      </c>
      <c r="K20" s="39" t="str">
        <f>$C$1</f>
        <v/>
      </c>
      <c r="L20" s="3"/>
      <c r="M20" s="1"/>
      <c r="N20" s="6"/>
      <c r="O20" s="19" t="str">
        <f>B1</f>
        <v/>
      </c>
      <c r="P20" s="39" t="str">
        <f>$C$1</f>
        <v/>
      </c>
      <c r="R20" s="6"/>
      <c r="S20" s="19" t="str">
        <f>B1</f>
        <v/>
      </c>
      <c r="T20" s="39" t="str">
        <f>$C$1</f>
        <v/>
      </c>
      <c r="V20" s="1"/>
    </row>
    <row r="21" spans="1:22" x14ac:dyDescent="0.2">
      <c r="A21" s="7"/>
      <c r="B21" s="21" t="s">
        <v>5</v>
      </c>
      <c r="C21" s="32" t="str">
        <f>Fixture!$A$8</f>
        <v>14,30 hs</v>
      </c>
      <c r="D21" s="1"/>
      <c r="E21" s="1"/>
      <c r="F21" s="7"/>
      <c r="G21" s="15" t="s">
        <v>5</v>
      </c>
      <c r="H21" s="32" t="str">
        <f>Fixture!$A$8</f>
        <v>14,30 hs</v>
      </c>
      <c r="I21" s="7"/>
      <c r="J21" s="21" t="s">
        <v>5</v>
      </c>
      <c r="K21" s="32" t="str">
        <f>Fixture!$A$8</f>
        <v>14,30 hs</v>
      </c>
      <c r="L21" s="1"/>
      <c r="M21" s="1"/>
      <c r="N21" s="7"/>
      <c r="O21" s="15" t="s">
        <v>5</v>
      </c>
      <c r="P21" s="32" t="str">
        <f>Fixture!$A$8</f>
        <v>14,30 hs</v>
      </c>
      <c r="R21" s="7"/>
      <c r="S21" s="21" t="s">
        <v>5</v>
      </c>
      <c r="T21" s="32" t="str">
        <f>Fixture!$A$8</f>
        <v>14,30 hs</v>
      </c>
      <c r="V21" s="1"/>
    </row>
    <row r="22" spans="1:22" x14ac:dyDescent="0.2">
      <c r="A22" s="7"/>
      <c r="B22" s="21" t="s">
        <v>3</v>
      </c>
      <c r="C22" s="31">
        <f>Fixture!$M$3</f>
        <v>42560</v>
      </c>
      <c r="D22" s="1"/>
      <c r="E22" s="1"/>
      <c r="F22" s="7"/>
      <c r="G22" s="15" t="s">
        <v>3</v>
      </c>
      <c r="H22" s="31">
        <f>Fixture!$M$3</f>
        <v>42560</v>
      </c>
      <c r="I22" s="7"/>
      <c r="J22" s="21" t="s">
        <v>3</v>
      </c>
      <c r="K22" s="31">
        <f>Fixture!$M$3</f>
        <v>42560</v>
      </c>
      <c r="L22" s="1"/>
      <c r="M22" s="1"/>
      <c r="N22" s="7"/>
      <c r="O22" s="15" t="s">
        <v>3</v>
      </c>
      <c r="P22" s="31">
        <f>Fixture!$M$3</f>
        <v>42560</v>
      </c>
      <c r="R22" s="7"/>
      <c r="S22" s="21" t="s">
        <v>3</v>
      </c>
      <c r="T22" s="31">
        <f>Fixture!$M$3</f>
        <v>42560</v>
      </c>
      <c r="V22" s="1"/>
    </row>
    <row r="23" spans="1:22" ht="15" customHeight="1" x14ac:dyDescent="0.25">
      <c r="A23" s="9"/>
      <c r="B23" s="21" t="s">
        <v>0</v>
      </c>
      <c r="C23" s="23">
        <f>Fixture!$D$4</f>
        <v>1</v>
      </c>
      <c r="D23" s="1"/>
      <c r="E23" s="1"/>
      <c r="F23" s="9"/>
      <c r="G23" s="15" t="s">
        <v>0</v>
      </c>
      <c r="H23" s="23">
        <f>Fixture!$G$4</f>
        <v>2</v>
      </c>
      <c r="I23" s="9"/>
      <c r="J23" s="21" t="s">
        <v>0</v>
      </c>
      <c r="K23" s="23">
        <f>Fixture!$J$4</f>
        <v>3</v>
      </c>
      <c r="L23" s="1"/>
      <c r="M23" s="1"/>
      <c r="N23" s="9"/>
      <c r="O23" s="15" t="s">
        <v>0</v>
      </c>
      <c r="P23" s="23">
        <f>Fixture!$M$4</f>
        <v>4</v>
      </c>
      <c r="R23" s="9"/>
      <c r="S23" s="21" t="s">
        <v>0</v>
      </c>
      <c r="T23" s="23">
        <f>Fixture!$P$4</f>
        <v>5</v>
      </c>
      <c r="V23" s="1"/>
    </row>
    <row r="24" spans="1:22" x14ac:dyDescent="0.2">
      <c r="A24" s="7"/>
      <c r="B24" s="22" t="s">
        <v>4</v>
      </c>
      <c r="C24" s="23">
        <f>$C$5</f>
        <v>0</v>
      </c>
      <c r="D24" s="1"/>
      <c r="E24" s="1"/>
      <c r="F24" s="7"/>
      <c r="G24" s="20" t="s">
        <v>4</v>
      </c>
      <c r="H24" s="23">
        <f>$C$5</f>
        <v>0</v>
      </c>
      <c r="I24" s="7"/>
      <c r="J24" s="22" t="s">
        <v>4</v>
      </c>
      <c r="K24" s="23">
        <f>$C$5</f>
        <v>0</v>
      </c>
      <c r="L24" s="1"/>
      <c r="M24" s="1"/>
      <c r="N24" s="7"/>
      <c r="O24" s="20" t="s">
        <v>4</v>
      </c>
      <c r="P24" s="23">
        <f>$C$5</f>
        <v>0</v>
      </c>
      <c r="R24" s="7"/>
      <c r="S24" s="22" t="s">
        <v>4</v>
      </c>
      <c r="T24" s="23">
        <f>$C$5</f>
        <v>0</v>
      </c>
      <c r="V24" s="1"/>
    </row>
    <row r="25" spans="1:22" ht="15" x14ac:dyDescent="0.2">
      <c r="A25" s="14" t="str">
        <f>A6</f>
        <v>Mamis E / F</v>
      </c>
      <c r="B25" s="2"/>
      <c r="C25" s="16" t="s">
        <v>2</v>
      </c>
      <c r="D25" s="5"/>
      <c r="E25" s="5"/>
      <c r="F25" s="14" t="str">
        <f>A6</f>
        <v>Mamis E / F</v>
      </c>
      <c r="G25" s="2"/>
      <c r="H25" s="16" t="s">
        <v>2</v>
      </c>
      <c r="I25" s="14" t="str">
        <f>A6</f>
        <v>Mamis E / F</v>
      </c>
      <c r="J25" s="2"/>
      <c r="K25" s="16" t="s">
        <v>2</v>
      </c>
      <c r="L25" s="5"/>
      <c r="M25" s="5"/>
      <c r="N25" s="14" t="str">
        <f>A6</f>
        <v>Mamis E / F</v>
      </c>
      <c r="O25" s="2"/>
      <c r="P25" s="16" t="s">
        <v>2</v>
      </c>
      <c r="R25" s="14" t="str">
        <f>A6</f>
        <v>Mamis E / F</v>
      </c>
      <c r="S25" s="2"/>
      <c r="T25" s="16" t="s">
        <v>2</v>
      </c>
      <c r="U25" s="5"/>
      <c r="V25" s="5"/>
    </row>
    <row r="26" spans="1:22" x14ac:dyDescent="0.2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x14ac:dyDescent="0.2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 x14ac:dyDescent="0.3">
      <c r="A28" s="24" t="str">
        <f>Fixture!B8</f>
        <v>SAN AGUSTÍN MG</v>
      </c>
      <c r="B28" s="1"/>
      <c r="C28" s="8"/>
      <c r="D28" s="1"/>
      <c r="E28" s="1"/>
      <c r="F28" s="24" t="str">
        <f>Fixture!E8</f>
        <v xml:space="preserve">GEI </v>
      </c>
      <c r="G28" s="1"/>
      <c r="H28" s="8"/>
      <c r="I28" s="24" t="str">
        <f>Fixture!H8</f>
        <v>UN GOL X FAVOR</v>
      </c>
      <c r="J28" s="1"/>
      <c r="K28" s="8"/>
      <c r="L28" s="1"/>
      <c r="M28" s="1"/>
      <c r="N28" s="24" t="str">
        <f>Fixture!K8</f>
        <v>C. POLICIAL B</v>
      </c>
      <c r="O28" s="1"/>
      <c r="P28" s="8"/>
      <c r="R28" s="24">
        <f>Fixture!N8</f>
        <v>0</v>
      </c>
      <c r="S28" s="1"/>
      <c r="T28" s="8"/>
      <c r="V28" s="1"/>
    </row>
    <row r="29" spans="1:22" x14ac:dyDescent="0.2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x14ac:dyDescent="0.2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 x14ac:dyDescent="0.25">
      <c r="A31" s="91" t="s">
        <v>1</v>
      </c>
      <c r="B31" s="92"/>
      <c r="C31" s="8"/>
      <c r="D31" s="1"/>
      <c r="E31" s="1"/>
      <c r="F31" s="91" t="s">
        <v>1</v>
      </c>
      <c r="G31" s="92"/>
      <c r="H31" s="8"/>
      <c r="I31" s="91" t="s">
        <v>1</v>
      </c>
      <c r="J31" s="92"/>
      <c r="K31" s="8"/>
      <c r="L31" s="1"/>
      <c r="M31" s="1"/>
      <c r="N31" s="91" t="s">
        <v>1</v>
      </c>
      <c r="O31" s="92"/>
      <c r="P31" s="8"/>
      <c r="R31" s="91" t="s">
        <v>1</v>
      </c>
      <c r="S31" s="92"/>
      <c r="T31" s="8"/>
      <c r="V31" s="1"/>
    </row>
    <row r="32" spans="1:22" x14ac:dyDescent="0.2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x14ac:dyDescent="0.2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 x14ac:dyDescent="0.3">
      <c r="A34" s="24" t="str">
        <f>Fixture!$D8</f>
        <v>CCVA A</v>
      </c>
      <c r="B34" s="1"/>
      <c r="C34" s="8"/>
      <c r="D34" s="1"/>
      <c r="E34" s="1"/>
      <c r="F34" s="24" t="str">
        <f>Fixture!G8</f>
        <v>COMUNICACIONES</v>
      </c>
      <c r="G34" s="1"/>
      <c r="H34" s="8"/>
      <c r="I34" s="24" t="str">
        <f>Fixture!J8</f>
        <v>ITALIANO B</v>
      </c>
      <c r="J34" s="1"/>
      <c r="K34" s="8"/>
      <c r="L34" s="1"/>
      <c r="M34" s="1"/>
      <c r="N34" s="24" t="str">
        <f>Fixture!M8</f>
        <v>LAS NIEVES</v>
      </c>
      <c r="O34" s="1"/>
      <c r="P34" s="8"/>
      <c r="R34" s="24">
        <f>Fixture!P8</f>
        <v>0</v>
      </c>
      <c r="S34" s="1"/>
      <c r="T34" s="8"/>
      <c r="V34" s="1"/>
    </row>
    <row r="35" spans="1:22" x14ac:dyDescent="0.2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x14ac:dyDescent="0.2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 x14ac:dyDescent="0.25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Top="1" thickBot="1" x14ac:dyDescent="0.25">
      <c r="A38" s="1"/>
      <c r="B38" s="18"/>
      <c r="C38" s="18"/>
      <c r="D38" s="1"/>
      <c r="E38" s="1"/>
      <c r="F38" s="1"/>
      <c r="G38" s="18"/>
      <c r="H38" s="1"/>
      <c r="I38" s="1"/>
      <c r="J38" s="18"/>
      <c r="K38" s="18"/>
      <c r="L38" s="1"/>
      <c r="M38" s="1"/>
      <c r="N38" s="1"/>
      <c r="O38" s="18"/>
      <c r="P38" s="1"/>
      <c r="R38" s="1"/>
      <c r="S38" s="18"/>
      <c r="T38" s="18"/>
      <c r="V38" s="1"/>
    </row>
    <row r="39" spans="1:22" ht="15.75" thickTop="1" x14ac:dyDescent="0.2">
      <c r="A39" s="6"/>
      <c r="B39" s="19" t="str">
        <f>B1</f>
        <v/>
      </c>
      <c r="C39" s="39" t="str">
        <f>$C$1</f>
        <v/>
      </c>
      <c r="D39" s="3"/>
      <c r="E39" s="1"/>
      <c r="F39" s="6"/>
      <c r="G39" s="19" t="str">
        <f>B1</f>
        <v/>
      </c>
      <c r="H39" s="39" t="str">
        <f>$C$1</f>
        <v/>
      </c>
      <c r="I39" s="6"/>
      <c r="J39" s="19" t="str">
        <f>B1</f>
        <v/>
      </c>
      <c r="K39" s="39" t="str">
        <f>$C$1</f>
        <v/>
      </c>
      <c r="L39" s="3"/>
      <c r="M39" s="1"/>
      <c r="N39" s="6"/>
      <c r="O39" s="19" t="str">
        <f>B1</f>
        <v/>
      </c>
      <c r="P39" s="39" t="str">
        <f>$C$1</f>
        <v/>
      </c>
      <c r="R39" s="6"/>
      <c r="S39" s="19" t="str">
        <f>B1</f>
        <v/>
      </c>
      <c r="T39" s="39" t="str">
        <f>$C$1</f>
        <v/>
      </c>
      <c r="V39" s="1"/>
    </row>
    <row r="40" spans="1:22" x14ac:dyDescent="0.2">
      <c r="A40" s="7"/>
      <c r="B40" s="15" t="s">
        <v>5</v>
      </c>
      <c r="C40" s="32" t="str">
        <f>Fixture!$A$9</f>
        <v>15 hs</v>
      </c>
      <c r="D40" s="1"/>
      <c r="E40" s="1"/>
      <c r="F40" s="7"/>
      <c r="G40" s="15" t="s">
        <v>5</v>
      </c>
      <c r="H40" s="32" t="str">
        <f>Fixture!$A$9</f>
        <v>15 hs</v>
      </c>
      <c r="I40" s="7"/>
      <c r="J40" s="15" t="s">
        <v>5</v>
      </c>
      <c r="K40" s="32" t="str">
        <f>Fixture!$A$9</f>
        <v>15 hs</v>
      </c>
      <c r="L40" s="1"/>
      <c r="M40" s="1"/>
      <c r="N40" s="7"/>
      <c r="O40" s="15" t="s">
        <v>5</v>
      </c>
      <c r="P40" s="32" t="str">
        <f>Fixture!$A$9</f>
        <v>15 hs</v>
      </c>
      <c r="R40" s="7"/>
      <c r="S40" s="15" t="s">
        <v>5</v>
      </c>
      <c r="T40" s="32" t="str">
        <f>Fixture!$A$9</f>
        <v>15 hs</v>
      </c>
      <c r="V40" s="1"/>
    </row>
    <row r="41" spans="1:22" x14ac:dyDescent="0.2">
      <c r="A41" s="7"/>
      <c r="B41" s="15" t="s">
        <v>3</v>
      </c>
      <c r="C41" s="31">
        <f>Fixture!$M$3</f>
        <v>42560</v>
      </c>
      <c r="D41" s="1"/>
      <c r="E41" s="1"/>
      <c r="F41" s="7"/>
      <c r="G41" s="15" t="s">
        <v>3</v>
      </c>
      <c r="H41" s="31">
        <f>Fixture!$M$3</f>
        <v>42560</v>
      </c>
      <c r="I41" s="7"/>
      <c r="J41" s="15" t="s">
        <v>3</v>
      </c>
      <c r="K41" s="31">
        <f>Fixture!$M$3</f>
        <v>42560</v>
      </c>
      <c r="L41" s="1"/>
      <c r="M41" s="1"/>
      <c r="N41" s="7"/>
      <c r="O41" s="15" t="s">
        <v>3</v>
      </c>
      <c r="P41" s="31">
        <f>Fixture!$M$3</f>
        <v>42560</v>
      </c>
      <c r="R41" s="7"/>
      <c r="S41" s="15" t="s">
        <v>3</v>
      </c>
      <c r="T41" s="31">
        <f>Fixture!$M$3</f>
        <v>42560</v>
      </c>
      <c r="V41" s="1"/>
    </row>
    <row r="42" spans="1:22" ht="13.5" customHeight="1" x14ac:dyDescent="0.25">
      <c r="A42" s="9"/>
      <c r="B42" s="15" t="s">
        <v>0</v>
      </c>
      <c r="C42" s="23">
        <f>Fixture!$D$4</f>
        <v>1</v>
      </c>
      <c r="D42" s="1"/>
      <c r="E42" s="1"/>
      <c r="F42" s="9"/>
      <c r="G42" s="15" t="s">
        <v>0</v>
      </c>
      <c r="H42" s="23">
        <f>Fixture!$G$4</f>
        <v>2</v>
      </c>
      <c r="I42" s="9"/>
      <c r="J42" s="15" t="s">
        <v>0</v>
      </c>
      <c r="K42" s="23">
        <f>Fixture!$J$4</f>
        <v>3</v>
      </c>
      <c r="L42" s="1"/>
      <c r="M42" s="1"/>
      <c r="N42" s="9"/>
      <c r="O42" s="15" t="s">
        <v>0</v>
      </c>
      <c r="P42" s="23">
        <f>Fixture!$M$4</f>
        <v>4</v>
      </c>
      <c r="R42" s="9"/>
      <c r="S42" s="15" t="s">
        <v>0</v>
      </c>
      <c r="T42" s="23">
        <f>Fixture!$P$4</f>
        <v>5</v>
      </c>
      <c r="V42" s="1"/>
    </row>
    <row r="43" spans="1:22" x14ac:dyDescent="0.2">
      <c r="A43" s="7"/>
      <c r="B43" s="20" t="s">
        <v>4</v>
      </c>
      <c r="C43" s="23">
        <f>$C$5</f>
        <v>0</v>
      </c>
      <c r="D43" s="1"/>
      <c r="E43" s="1"/>
      <c r="F43" s="7"/>
      <c r="G43" s="20" t="s">
        <v>4</v>
      </c>
      <c r="H43" s="23">
        <f>$C$5</f>
        <v>0</v>
      </c>
      <c r="I43" s="7"/>
      <c r="J43" s="20" t="s">
        <v>4</v>
      </c>
      <c r="K43" s="23">
        <f>$C$5</f>
        <v>0</v>
      </c>
      <c r="L43" s="1"/>
      <c r="M43" s="1"/>
      <c r="N43" s="7"/>
      <c r="O43" s="20" t="s">
        <v>4</v>
      </c>
      <c r="P43" s="23">
        <f>$C$5</f>
        <v>0</v>
      </c>
      <c r="R43" s="7"/>
      <c r="S43" s="20" t="s">
        <v>4</v>
      </c>
      <c r="T43" s="23">
        <f>$C$5</f>
        <v>0</v>
      </c>
      <c r="V43" s="1"/>
    </row>
    <row r="44" spans="1:22" ht="15" x14ac:dyDescent="0.2">
      <c r="A44" s="14" t="str">
        <f>A6</f>
        <v>Mamis E / F</v>
      </c>
      <c r="B44" s="2"/>
      <c r="C44" s="16" t="s">
        <v>2</v>
      </c>
      <c r="D44" s="5"/>
      <c r="E44" s="5"/>
      <c r="F44" s="14" t="str">
        <f>A6</f>
        <v>Mamis E / F</v>
      </c>
      <c r="G44" s="2"/>
      <c r="H44" s="16" t="s">
        <v>2</v>
      </c>
      <c r="I44" s="14" t="str">
        <f>A6</f>
        <v>Mamis E / F</v>
      </c>
      <c r="J44" s="2"/>
      <c r="K44" s="16" t="s">
        <v>2</v>
      </c>
      <c r="L44" s="5"/>
      <c r="M44" s="5"/>
      <c r="N44" s="14" t="str">
        <f>A6</f>
        <v>Mamis E / F</v>
      </c>
      <c r="O44" s="2"/>
      <c r="P44" s="16" t="s">
        <v>2</v>
      </c>
      <c r="R44" s="14" t="str">
        <f>A6</f>
        <v>Mamis E / F</v>
      </c>
      <c r="S44" s="2"/>
      <c r="T44" s="16" t="s">
        <v>2</v>
      </c>
      <c r="U44" s="5"/>
      <c r="V44" s="5"/>
    </row>
    <row r="45" spans="1:22" x14ac:dyDescent="0.2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 x14ac:dyDescent="0.2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 x14ac:dyDescent="0.3">
      <c r="A47" s="24" t="str">
        <f>Fixture!B$9</f>
        <v>M. MORENO PLUS</v>
      </c>
      <c r="B47" s="1"/>
      <c r="C47" s="8"/>
      <c r="D47" s="1"/>
      <c r="E47" s="1"/>
      <c r="F47" s="24">
        <f>Fixture!E$9</f>
        <v>0</v>
      </c>
      <c r="G47" s="1"/>
      <c r="H47" s="8"/>
      <c r="I47" s="24" t="str">
        <f>Fixture!H$9</f>
        <v>B. CENTRAL B</v>
      </c>
      <c r="J47" s="1"/>
      <c r="K47" s="8"/>
      <c r="L47" s="1"/>
      <c r="M47" s="1"/>
      <c r="N47" s="24" t="str">
        <f>Fixture!K$9</f>
        <v>DAOM Z</v>
      </c>
      <c r="O47" s="1"/>
      <c r="P47" s="8"/>
      <c r="R47" s="24">
        <f>Fixture!N$9</f>
        <v>0</v>
      </c>
      <c r="S47" s="1"/>
      <c r="T47" s="8"/>
      <c r="V47" s="1"/>
    </row>
    <row r="48" spans="1:22" x14ac:dyDescent="0.2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x14ac:dyDescent="0.2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 x14ac:dyDescent="0.25">
      <c r="A50" s="91" t="s">
        <v>1</v>
      </c>
      <c r="B50" s="92"/>
      <c r="C50" s="8"/>
      <c r="D50" s="1"/>
      <c r="E50" s="1"/>
      <c r="F50" s="91" t="s">
        <v>1</v>
      </c>
      <c r="G50" s="92"/>
      <c r="H50" s="8"/>
      <c r="I50" s="91" t="s">
        <v>1</v>
      </c>
      <c r="J50" s="92"/>
      <c r="K50" s="8"/>
      <c r="L50" s="1"/>
      <c r="M50" s="1"/>
      <c r="N50" s="91" t="s">
        <v>1</v>
      </c>
      <c r="O50" s="92"/>
      <c r="P50" s="8"/>
      <c r="R50" s="91" t="s">
        <v>1</v>
      </c>
      <c r="S50" s="92"/>
      <c r="T50" s="8"/>
      <c r="V50" s="1"/>
    </row>
    <row r="51" spans="1:22" x14ac:dyDescent="0.2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x14ac:dyDescent="0.2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 x14ac:dyDescent="0.3">
      <c r="A53" s="24" t="str">
        <f>Fixture!D$9</f>
        <v>OESTE R. H. CLUB</v>
      </c>
      <c r="B53" s="1"/>
      <c r="C53" s="8"/>
      <c r="D53" s="1"/>
      <c r="E53" s="1"/>
      <c r="F53" s="24">
        <f>Fixture!G$9</f>
        <v>0</v>
      </c>
      <c r="G53" s="1"/>
      <c r="H53" s="8"/>
      <c r="I53" s="24" t="str">
        <f>Fixture!J$9</f>
        <v>BUENA ONDA</v>
      </c>
      <c r="J53" s="1"/>
      <c r="K53" s="8"/>
      <c r="L53" s="1"/>
      <c r="M53" s="1"/>
      <c r="N53" s="24" t="str">
        <f>Fixture!M$9</f>
        <v>CCVA B</v>
      </c>
      <c r="O53" s="1"/>
      <c r="P53" s="8"/>
      <c r="R53" s="24">
        <f>Fixture!P$9</f>
        <v>0</v>
      </c>
      <c r="S53" s="1"/>
      <c r="T53" s="8"/>
      <c r="V53" s="1"/>
    </row>
    <row r="54" spans="1:22" x14ac:dyDescent="0.2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2" x14ac:dyDescent="0.2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2" x14ac:dyDescent="0.2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2" x14ac:dyDescent="0.2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spans="1:22" ht="13.5" thickBot="1" x14ac:dyDescent="0.25"/>
    <row r="59" spans="1:22" ht="15.75" thickTop="1" x14ac:dyDescent="0.2">
      <c r="A59" s="6"/>
      <c r="B59" s="19" t="str">
        <f>B1</f>
        <v/>
      </c>
      <c r="C59" s="39" t="str">
        <f>$C$1</f>
        <v/>
      </c>
      <c r="D59" s="3"/>
      <c r="E59" s="1"/>
      <c r="F59" s="6"/>
      <c r="G59" s="19" t="str">
        <f>B1</f>
        <v/>
      </c>
      <c r="H59" s="39" t="str">
        <f>$C$1</f>
        <v/>
      </c>
      <c r="I59" s="6"/>
      <c r="J59" s="19" t="str">
        <f>B1</f>
        <v/>
      </c>
      <c r="K59" s="39" t="str">
        <f>$C$1</f>
        <v/>
      </c>
      <c r="L59" s="3"/>
      <c r="M59" s="1"/>
      <c r="N59" s="6"/>
      <c r="O59" s="19" t="str">
        <f>B1</f>
        <v/>
      </c>
      <c r="P59" s="39" t="str">
        <f>$C$1</f>
        <v/>
      </c>
      <c r="R59" s="6"/>
      <c r="S59" s="19" t="str">
        <f>B1</f>
        <v/>
      </c>
      <c r="T59" s="39" t="str">
        <f>$C$1</f>
        <v/>
      </c>
    </row>
    <row r="60" spans="1:22" x14ac:dyDescent="0.2">
      <c r="A60" s="7"/>
      <c r="B60" s="15" t="s">
        <v>5</v>
      </c>
      <c r="C60" s="32" t="str">
        <f>Fixture!$A$10</f>
        <v>15,30 hs</v>
      </c>
      <c r="D60" s="1"/>
      <c r="E60" s="1"/>
      <c r="F60" s="13"/>
      <c r="G60" s="15" t="s">
        <v>5</v>
      </c>
      <c r="H60" s="32" t="str">
        <f>Fixture!$A$10</f>
        <v>15,30 hs</v>
      </c>
      <c r="I60" s="7"/>
      <c r="J60" s="15" t="s">
        <v>5</v>
      </c>
      <c r="K60" s="32" t="str">
        <f>Fixture!$A$10</f>
        <v>15,30 hs</v>
      </c>
      <c r="L60" s="1"/>
      <c r="M60" s="1"/>
      <c r="N60" s="13"/>
      <c r="O60" s="15" t="s">
        <v>5</v>
      </c>
      <c r="P60" s="32" t="str">
        <f>Fixture!$A$10</f>
        <v>15,30 hs</v>
      </c>
      <c r="R60" s="7"/>
      <c r="S60" s="15" t="s">
        <v>5</v>
      </c>
      <c r="T60" s="32" t="str">
        <f>Fixture!$A$10</f>
        <v>15,30 hs</v>
      </c>
    </row>
    <row r="61" spans="1:22" x14ac:dyDescent="0.2">
      <c r="A61" s="7"/>
      <c r="B61" s="15" t="s">
        <v>3</v>
      </c>
      <c r="C61" s="31">
        <f>Fixture!$M$3</f>
        <v>42560</v>
      </c>
      <c r="D61" s="1"/>
      <c r="E61" s="1"/>
      <c r="F61" s="7"/>
      <c r="G61" s="15" t="s">
        <v>3</v>
      </c>
      <c r="H61" s="31">
        <f>Fixture!$M$3</f>
        <v>42560</v>
      </c>
      <c r="I61" s="7"/>
      <c r="J61" s="15" t="s">
        <v>3</v>
      </c>
      <c r="K61" s="31">
        <f>Fixture!$M$3</f>
        <v>42560</v>
      </c>
      <c r="L61" s="1"/>
      <c r="M61" s="1"/>
      <c r="N61" s="7"/>
      <c r="O61" s="15" t="s">
        <v>3</v>
      </c>
      <c r="P61" s="31">
        <f>Fixture!$M$3</f>
        <v>42560</v>
      </c>
      <c r="R61" s="7"/>
      <c r="S61" s="15" t="s">
        <v>3</v>
      </c>
      <c r="T61" s="31">
        <f>Fixture!$M$3</f>
        <v>42560</v>
      </c>
    </row>
    <row r="62" spans="1:22" ht="18" x14ac:dyDescent="0.25">
      <c r="A62" s="9"/>
      <c r="B62" s="15" t="s">
        <v>0</v>
      </c>
      <c r="C62" s="23">
        <f>Fixture!$D$4</f>
        <v>1</v>
      </c>
      <c r="D62" s="1"/>
      <c r="E62" s="1"/>
      <c r="F62" s="9"/>
      <c r="G62" s="15" t="s">
        <v>0</v>
      </c>
      <c r="H62" s="23">
        <f>Fixture!$G$4</f>
        <v>2</v>
      </c>
      <c r="I62" s="9"/>
      <c r="J62" s="15" t="s">
        <v>0</v>
      </c>
      <c r="K62" s="23">
        <f>Fixture!$J$4</f>
        <v>3</v>
      </c>
      <c r="L62" s="1"/>
      <c r="M62" s="1"/>
      <c r="N62" s="9"/>
      <c r="O62" s="15" t="s">
        <v>0</v>
      </c>
      <c r="P62" s="23">
        <f>Fixture!$M$4</f>
        <v>4</v>
      </c>
      <c r="R62" s="9"/>
      <c r="S62" s="15" t="s">
        <v>0</v>
      </c>
      <c r="T62" s="23">
        <f>Fixture!$P$4</f>
        <v>5</v>
      </c>
    </row>
    <row r="63" spans="1:22" x14ac:dyDescent="0.2">
      <c r="A63" s="7"/>
      <c r="B63" s="20" t="s">
        <v>4</v>
      </c>
      <c r="C63" s="23">
        <f>$C$5</f>
        <v>0</v>
      </c>
      <c r="D63" s="1"/>
      <c r="E63" s="1"/>
      <c r="F63" s="7"/>
      <c r="G63" s="20" t="s">
        <v>4</v>
      </c>
      <c r="H63" s="23">
        <f>$C$5</f>
        <v>0</v>
      </c>
      <c r="I63" s="7"/>
      <c r="J63" s="20" t="s">
        <v>4</v>
      </c>
      <c r="K63" s="23">
        <f>$C$5</f>
        <v>0</v>
      </c>
      <c r="L63" s="1"/>
      <c r="M63" s="1"/>
      <c r="N63" s="7"/>
      <c r="O63" s="20" t="s">
        <v>4</v>
      </c>
      <c r="P63" s="23">
        <f>$C$5</f>
        <v>0</v>
      </c>
      <c r="R63" s="7"/>
      <c r="S63" s="20" t="s">
        <v>4</v>
      </c>
      <c r="T63" s="23">
        <f>$C$5</f>
        <v>0</v>
      </c>
    </row>
    <row r="64" spans="1:22" ht="15" x14ac:dyDescent="0.2">
      <c r="A64" s="14" t="str">
        <f>A6</f>
        <v>Mamis E / F</v>
      </c>
      <c r="B64" s="2"/>
      <c r="C64" s="16" t="s">
        <v>2</v>
      </c>
      <c r="D64" s="5"/>
      <c r="E64" s="5"/>
      <c r="F64" s="14" t="str">
        <f>A6</f>
        <v>Mamis E / F</v>
      </c>
      <c r="G64" s="2"/>
      <c r="H64" s="16" t="s">
        <v>2</v>
      </c>
      <c r="I64" s="14" t="str">
        <f>A6</f>
        <v>Mamis E / F</v>
      </c>
      <c r="J64" s="2"/>
      <c r="K64" s="16" t="s">
        <v>2</v>
      </c>
      <c r="L64" s="5"/>
      <c r="M64" s="5"/>
      <c r="N64" s="14" t="str">
        <f>A6</f>
        <v>Mamis E / F</v>
      </c>
      <c r="O64" s="2"/>
      <c r="P64" s="16" t="s">
        <v>2</v>
      </c>
      <c r="R64" s="14" t="str">
        <f>A6</f>
        <v>Mamis E / F</v>
      </c>
      <c r="S64" s="2"/>
      <c r="T64" s="16" t="s">
        <v>2</v>
      </c>
    </row>
    <row r="65" spans="1:20" x14ac:dyDescent="0.2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x14ac:dyDescent="0.2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 x14ac:dyDescent="0.3">
      <c r="A67" s="24" t="str">
        <f>Fixture!B10</f>
        <v>LAS HERAS SPORT</v>
      </c>
      <c r="B67" s="1"/>
      <c r="C67" s="8"/>
      <c r="D67" s="1"/>
      <c r="E67" s="1"/>
      <c r="F67" s="24" t="str">
        <f>Fixture!E10</f>
        <v>ITALIANO A</v>
      </c>
      <c r="G67" s="1"/>
      <c r="H67" s="8"/>
      <c r="I67" s="24" t="str">
        <f>Fixture!H10</f>
        <v>CCVA A</v>
      </c>
      <c r="J67" s="1"/>
      <c r="K67" s="8"/>
      <c r="L67" s="1"/>
      <c r="M67" s="1"/>
      <c r="N67" s="24" t="str">
        <f>Fixture!K10</f>
        <v>DAOM E</v>
      </c>
      <c r="O67" s="1"/>
      <c r="P67" s="8"/>
      <c r="R67" s="24">
        <f>Fixture!N10</f>
        <v>0</v>
      </c>
      <c r="S67" s="1"/>
      <c r="T67" s="8"/>
    </row>
    <row r="68" spans="1:20" x14ac:dyDescent="0.2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x14ac:dyDescent="0.2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 x14ac:dyDescent="0.25">
      <c r="A70" s="91" t="s">
        <v>1</v>
      </c>
      <c r="B70" s="92"/>
      <c r="C70" s="8"/>
      <c r="D70" s="1"/>
      <c r="E70" s="1"/>
      <c r="F70" s="91" t="s">
        <v>1</v>
      </c>
      <c r="G70" s="92"/>
      <c r="H70" s="8"/>
      <c r="I70" s="91" t="s">
        <v>1</v>
      </c>
      <c r="J70" s="92"/>
      <c r="K70" s="8"/>
      <c r="L70" s="1"/>
      <c r="M70" s="1"/>
      <c r="N70" s="91" t="s">
        <v>1</v>
      </c>
      <c r="O70" s="92"/>
      <c r="P70" s="8"/>
      <c r="R70" s="91" t="s">
        <v>1</v>
      </c>
      <c r="S70" s="92"/>
      <c r="T70" s="8"/>
    </row>
    <row r="71" spans="1:20" x14ac:dyDescent="0.2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x14ac:dyDescent="0.2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 x14ac:dyDescent="0.3">
      <c r="A73" s="24" t="str">
        <f>Fixture!D10</f>
        <v>SAN AGUSTÍN MG</v>
      </c>
      <c r="B73" s="1"/>
      <c r="C73" s="8"/>
      <c r="D73" s="1"/>
      <c r="E73" s="1"/>
      <c r="F73" s="24" t="str">
        <f>Fixture!G10</f>
        <v>C. POLICIAL B</v>
      </c>
      <c r="G73" s="1"/>
      <c r="H73" s="8"/>
      <c r="I73" s="24" t="str">
        <f>Fixture!J10</f>
        <v>GEI</v>
      </c>
      <c r="J73" s="1"/>
      <c r="K73" s="8"/>
      <c r="L73" s="1"/>
      <c r="M73" s="1"/>
      <c r="N73" s="24" t="str">
        <f>Fixture!M10</f>
        <v>LAS NIEVES</v>
      </c>
      <c r="O73" s="1"/>
      <c r="P73" s="8"/>
      <c r="R73" s="24">
        <f>Fixture!P10</f>
        <v>0</v>
      </c>
      <c r="S73" s="1"/>
      <c r="T73" s="8"/>
    </row>
    <row r="74" spans="1:20" x14ac:dyDescent="0.2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x14ac:dyDescent="0.2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 x14ac:dyDescent="0.25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Top="1" thickBot="1" x14ac:dyDescent="0.25">
      <c r="A77" s="1"/>
      <c r="B77" s="18"/>
      <c r="C77" s="18"/>
      <c r="D77" s="1"/>
      <c r="E77" s="1"/>
      <c r="F77" s="1"/>
      <c r="G77" s="18"/>
      <c r="H77" s="1"/>
      <c r="I77" s="1"/>
      <c r="J77" s="25"/>
      <c r="K77" s="25"/>
      <c r="L77" s="1"/>
      <c r="M77" s="1"/>
      <c r="N77" s="1"/>
      <c r="O77" s="25"/>
      <c r="P77" s="1"/>
      <c r="R77" s="1"/>
      <c r="S77" s="18"/>
      <c r="T77" s="18"/>
    </row>
    <row r="78" spans="1:20" ht="15.75" thickTop="1" x14ac:dyDescent="0.2">
      <c r="A78" s="6"/>
      <c r="B78" s="19" t="str">
        <f>B1</f>
        <v/>
      </c>
      <c r="C78" s="39" t="str">
        <f>$C$1</f>
        <v/>
      </c>
      <c r="D78" s="3"/>
      <c r="E78" s="1"/>
      <c r="F78" s="6"/>
      <c r="G78" s="19" t="str">
        <f>B1</f>
        <v/>
      </c>
      <c r="H78" s="39" t="str">
        <f>$C$1</f>
        <v/>
      </c>
      <c r="I78" s="6"/>
      <c r="J78" s="19" t="str">
        <f>B1</f>
        <v/>
      </c>
      <c r="K78" s="39" t="str">
        <f>$C$1</f>
        <v/>
      </c>
      <c r="L78" s="1"/>
      <c r="M78" s="1"/>
      <c r="N78" s="6"/>
      <c r="O78" s="19" t="str">
        <f>B1</f>
        <v/>
      </c>
      <c r="P78" s="39" t="str">
        <f>$C$1</f>
        <v/>
      </c>
      <c r="Q78" s="1"/>
      <c r="R78" s="6"/>
      <c r="S78" s="19" t="str">
        <f>B1</f>
        <v/>
      </c>
      <c r="T78" s="39" t="str">
        <f>$C$1</f>
        <v/>
      </c>
    </row>
    <row r="79" spans="1:20" x14ac:dyDescent="0.2">
      <c r="A79" s="7"/>
      <c r="B79" s="21" t="s">
        <v>5</v>
      </c>
      <c r="C79" s="32" t="str">
        <f>Fixture!$A$11</f>
        <v>16 hs</v>
      </c>
      <c r="D79" s="1"/>
      <c r="E79" s="1"/>
      <c r="F79" s="7"/>
      <c r="G79" s="15" t="s">
        <v>5</v>
      </c>
      <c r="H79" s="32" t="str">
        <f>Fixture!$A$11</f>
        <v>16 hs</v>
      </c>
      <c r="I79" s="7"/>
      <c r="J79" s="15" t="s">
        <v>5</v>
      </c>
      <c r="K79" s="32" t="str">
        <f>Fixture!$A$11</f>
        <v>16 hs</v>
      </c>
      <c r="L79" s="1"/>
      <c r="M79" s="1"/>
      <c r="N79" s="7"/>
      <c r="O79" s="15" t="s">
        <v>5</v>
      </c>
      <c r="P79" s="32" t="str">
        <f>Fixture!$A$11</f>
        <v>16 hs</v>
      </c>
      <c r="Q79" s="1"/>
      <c r="R79" s="7"/>
      <c r="S79" s="21" t="s">
        <v>5</v>
      </c>
      <c r="T79" s="32" t="str">
        <f>Fixture!$A$11</f>
        <v>16 hs</v>
      </c>
    </row>
    <row r="80" spans="1:20" x14ac:dyDescent="0.2">
      <c r="A80" s="7"/>
      <c r="B80" s="21" t="s">
        <v>3</v>
      </c>
      <c r="C80" s="31">
        <f>Fixture!$M$3</f>
        <v>42560</v>
      </c>
      <c r="D80" s="1"/>
      <c r="E80" s="1"/>
      <c r="F80" s="7"/>
      <c r="G80" s="15" t="s">
        <v>3</v>
      </c>
      <c r="H80" s="31">
        <f>Fixture!$M$3</f>
        <v>42560</v>
      </c>
      <c r="I80" s="7"/>
      <c r="J80" s="15" t="s">
        <v>3</v>
      </c>
      <c r="K80" s="31">
        <f>Fixture!$M$3</f>
        <v>42560</v>
      </c>
      <c r="L80" s="1"/>
      <c r="M80" s="1"/>
      <c r="N80" s="7"/>
      <c r="O80" s="15" t="s">
        <v>3</v>
      </c>
      <c r="P80" s="31">
        <f>Fixture!$M$3</f>
        <v>42560</v>
      </c>
      <c r="Q80" s="1"/>
      <c r="R80" s="7"/>
      <c r="S80" s="21" t="s">
        <v>3</v>
      </c>
      <c r="T80" s="31">
        <f>Fixture!$M$3</f>
        <v>42560</v>
      </c>
    </row>
    <row r="81" spans="1:20" ht="18" x14ac:dyDescent="0.25">
      <c r="A81" s="9"/>
      <c r="B81" s="21" t="s">
        <v>0</v>
      </c>
      <c r="C81" s="23">
        <f>Fixture!$D$4</f>
        <v>1</v>
      </c>
      <c r="D81" s="1"/>
      <c r="E81" s="1"/>
      <c r="F81" s="9"/>
      <c r="G81" s="15" t="s">
        <v>0</v>
      </c>
      <c r="H81" s="23">
        <f>Fixture!$G$4</f>
        <v>2</v>
      </c>
      <c r="I81" s="9"/>
      <c r="J81" s="15" t="s">
        <v>0</v>
      </c>
      <c r="K81" s="23">
        <f>Fixture!$J$4</f>
        <v>3</v>
      </c>
      <c r="L81" s="1"/>
      <c r="M81" s="1"/>
      <c r="N81" s="9"/>
      <c r="O81" s="15" t="s">
        <v>0</v>
      </c>
      <c r="P81" s="23">
        <f>Fixture!$M$4</f>
        <v>4</v>
      </c>
      <c r="Q81" s="1"/>
      <c r="R81" s="9"/>
      <c r="S81" s="21" t="s">
        <v>0</v>
      </c>
      <c r="T81" s="23">
        <f>Fixture!$P$4</f>
        <v>5</v>
      </c>
    </row>
    <row r="82" spans="1:20" x14ac:dyDescent="0.2">
      <c r="A82" s="7"/>
      <c r="B82" s="22" t="s">
        <v>4</v>
      </c>
      <c r="C82" s="23">
        <f>$C$5</f>
        <v>0</v>
      </c>
      <c r="D82" s="1"/>
      <c r="E82" s="1"/>
      <c r="F82" s="7"/>
      <c r="G82" s="20" t="s">
        <v>4</v>
      </c>
      <c r="H82" s="23">
        <f>$C$5</f>
        <v>0</v>
      </c>
      <c r="I82" s="7"/>
      <c r="J82" s="20" t="s">
        <v>4</v>
      </c>
      <c r="K82" s="23">
        <f>$C$5</f>
        <v>0</v>
      </c>
      <c r="L82" s="1"/>
      <c r="M82" s="1"/>
      <c r="N82" s="7"/>
      <c r="O82" s="20" t="s">
        <v>4</v>
      </c>
      <c r="P82" s="23">
        <f>$C$5</f>
        <v>0</v>
      </c>
      <c r="Q82" s="1"/>
      <c r="R82" s="7"/>
      <c r="S82" s="22" t="s">
        <v>4</v>
      </c>
      <c r="T82" s="23">
        <f>$C$5</f>
        <v>0</v>
      </c>
    </row>
    <row r="83" spans="1:20" ht="15" x14ac:dyDescent="0.2">
      <c r="A83" s="14" t="str">
        <f>A6</f>
        <v>Mamis E / F</v>
      </c>
      <c r="B83" s="2"/>
      <c r="C83" s="16" t="s">
        <v>2</v>
      </c>
      <c r="D83" s="5"/>
      <c r="E83" s="5"/>
      <c r="F83" s="14" t="str">
        <f>A6</f>
        <v>Mamis E / F</v>
      </c>
      <c r="G83" s="2"/>
      <c r="H83" s="16" t="s">
        <v>2</v>
      </c>
      <c r="I83" s="14" t="str">
        <f>A6</f>
        <v>Mamis E / F</v>
      </c>
      <c r="J83" s="2"/>
      <c r="K83" s="16" t="s">
        <v>2</v>
      </c>
      <c r="L83" s="5"/>
      <c r="M83" s="5"/>
      <c r="N83" s="14" t="str">
        <f>A6</f>
        <v>Mamis E / F</v>
      </c>
      <c r="O83" s="2"/>
      <c r="P83" s="16" t="s">
        <v>2</v>
      </c>
      <c r="Q83" s="1"/>
      <c r="R83" s="14" t="str">
        <f>A6</f>
        <v>Mamis E / F</v>
      </c>
      <c r="S83" s="2"/>
      <c r="T83" s="16" t="s">
        <v>2</v>
      </c>
    </row>
    <row r="84" spans="1:20" x14ac:dyDescent="0.2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x14ac:dyDescent="0.2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 x14ac:dyDescent="0.3">
      <c r="A86" s="24" t="str">
        <f>Fixture!B11</f>
        <v>ITALIANO B</v>
      </c>
      <c r="B86" s="1"/>
      <c r="C86" s="8"/>
      <c r="D86" s="1"/>
      <c r="E86" s="1"/>
      <c r="F86" s="24" t="str">
        <f>Fixture!E11</f>
        <v>IMPRESENTABLES B</v>
      </c>
      <c r="G86" s="1"/>
      <c r="H86" s="8"/>
      <c r="I86" s="24" t="str">
        <f>Fixture!H11</f>
        <v>A. ALCORTA</v>
      </c>
      <c r="J86" s="1"/>
      <c r="K86" s="8"/>
      <c r="L86" s="1"/>
      <c r="M86" s="1"/>
      <c r="N86" s="24" t="str">
        <f>Fixture!K11</f>
        <v>BUENA ONDA</v>
      </c>
      <c r="O86" s="1"/>
      <c r="P86" s="8"/>
      <c r="R86" s="24">
        <f>Fixture!N11</f>
        <v>0</v>
      </c>
      <c r="S86" s="1"/>
      <c r="T86" s="8"/>
    </row>
    <row r="87" spans="1:20" x14ac:dyDescent="0.2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x14ac:dyDescent="0.2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 x14ac:dyDescent="0.25">
      <c r="A89" s="91" t="s">
        <v>1</v>
      </c>
      <c r="B89" s="92"/>
      <c r="C89" s="8"/>
      <c r="D89" s="1"/>
      <c r="E89" s="1"/>
      <c r="F89" s="91" t="s">
        <v>1</v>
      </c>
      <c r="G89" s="92"/>
      <c r="H89" s="8"/>
      <c r="I89" s="91" t="s">
        <v>1</v>
      </c>
      <c r="J89" s="92"/>
      <c r="K89" s="8"/>
      <c r="L89" s="1"/>
      <c r="M89" s="1"/>
      <c r="N89" s="91" t="s">
        <v>1</v>
      </c>
      <c r="O89" s="92"/>
      <c r="P89" s="8"/>
      <c r="R89" s="91" t="s">
        <v>1</v>
      </c>
      <c r="S89" s="92"/>
      <c r="T89" s="8"/>
    </row>
    <row r="90" spans="1:20" x14ac:dyDescent="0.2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x14ac:dyDescent="0.2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 x14ac:dyDescent="0.3">
      <c r="A92" s="24" t="str">
        <f>Fixture!D11</f>
        <v>M. MORENO PLUS</v>
      </c>
      <c r="B92" s="1"/>
      <c r="C92" s="8"/>
      <c r="D92" s="1"/>
      <c r="E92" s="1"/>
      <c r="F92" s="24" t="str">
        <f>Fixture!G11</f>
        <v>UN GOL X FAVOR</v>
      </c>
      <c r="G92" s="1"/>
      <c r="H92" s="8"/>
      <c r="I92" s="24" t="str">
        <f>Fixture!J11</f>
        <v>OESTE R. H. CLUB</v>
      </c>
      <c r="J92" s="1"/>
      <c r="K92" s="8"/>
      <c r="L92" s="1"/>
      <c r="M92" s="1"/>
      <c r="N92" s="24" t="str">
        <f>Fixture!M11</f>
        <v>CCVA B</v>
      </c>
      <c r="O92" s="1"/>
      <c r="P92" s="8"/>
      <c r="R92" s="24">
        <f>Fixture!P11</f>
        <v>0</v>
      </c>
      <c r="S92" s="1"/>
      <c r="T92" s="8"/>
    </row>
    <row r="93" spans="1:20" x14ac:dyDescent="0.2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x14ac:dyDescent="0.2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 x14ac:dyDescent="0.25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Top="1" thickBot="1" x14ac:dyDescent="0.25">
      <c r="A96" s="1"/>
      <c r="B96" s="18"/>
      <c r="C96" s="18"/>
      <c r="D96" s="1"/>
      <c r="E96" s="1"/>
      <c r="F96" s="1"/>
      <c r="G96" s="2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8"/>
      <c r="T96" s="18"/>
    </row>
    <row r="97" spans="1:20" ht="15.75" thickTop="1" x14ac:dyDescent="0.2">
      <c r="A97" s="6"/>
      <c r="B97" s="19" t="str">
        <f>B1</f>
        <v/>
      </c>
      <c r="C97" s="39" t="str">
        <f>$C$1</f>
        <v/>
      </c>
      <c r="D97" s="3"/>
      <c r="E97" s="1"/>
      <c r="F97" s="6"/>
      <c r="G97" s="19" t="str">
        <f>B1</f>
        <v/>
      </c>
      <c r="H97" s="39" t="str">
        <f>$C$1</f>
        <v/>
      </c>
      <c r="I97" s="6"/>
      <c r="J97" s="19" t="str">
        <f>B1</f>
        <v/>
      </c>
      <c r="K97" s="39" t="str">
        <f>$C$1</f>
        <v/>
      </c>
      <c r="L97" s="1"/>
      <c r="M97" s="1"/>
      <c r="N97" s="6"/>
      <c r="O97" s="19" t="str">
        <f>B1</f>
        <v/>
      </c>
      <c r="P97" s="39" t="str">
        <f>$C$1</f>
        <v/>
      </c>
      <c r="Q97" s="1"/>
      <c r="R97" s="6"/>
      <c r="S97" s="19" t="str">
        <f>B1</f>
        <v/>
      </c>
      <c r="T97" s="39" t="str">
        <f>$C$1</f>
        <v/>
      </c>
    </row>
    <row r="98" spans="1:20" x14ac:dyDescent="0.2">
      <c r="A98" s="7"/>
      <c r="B98" s="15" t="s">
        <v>5</v>
      </c>
      <c r="C98" s="32" t="str">
        <f>Fixture!$A$12</f>
        <v>16,30 hs</v>
      </c>
      <c r="D98" s="1"/>
      <c r="E98" s="1"/>
      <c r="F98" s="7"/>
      <c r="G98" s="15" t="s">
        <v>5</v>
      </c>
      <c r="H98" s="32" t="str">
        <f>Fixture!$A$12</f>
        <v>16,30 hs</v>
      </c>
      <c r="I98" s="7"/>
      <c r="J98" s="15" t="s">
        <v>5</v>
      </c>
      <c r="K98" s="32" t="str">
        <f>Fixture!$A$12</f>
        <v>16,30 hs</v>
      </c>
      <c r="L98" s="1"/>
      <c r="M98" s="1"/>
      <c r="N98" s="7"/>
      <c r="O98" s="15" t="s">
        <v>5</v>
      </c>
      <c r="P98" s="32" t="str">
        <f>Fixture!$A$12</f>
        <v>16,30 hs</v>
      </c>
      <c r="Q98" s="1"/>
      <c r="R98" s="7"/>
      <c r="S98" s="15" t="s">
        <v>5</v>
      </c>
      <c r="T98" s="32" t="str">
        <f>Fixture!$A$12</f>
        <v>16,30 hs</v>
      </c>
    </row>
    <row r="99" spans="1:20" x14ac:dyDescent="0.2">
      <c r="A99" s="7"/>
      <c r="B99" s="15" t="s">
        <v>3</v>
      </c>
      <c r="C99" s="31">
        <f>Fixture!$M$3</f>
        <v>42560</v>
      </c>
      <c r="D99" s="1"/>
      <c r="E99" s="1"/>
      <c r="F99" s="7"/>
      <c r="G99" s="15" t="s">
        <v>3</v>
      </c>
      <c r="H99" s="31">
        <f>Fixture!$M$3</f>
        <v>42560</v>
      </c>
      <c r="I99" s="7"/>
      <c r="J99" s="15" t="s">
        <v>3</v>
      </c>
      <c r="K99" s="31">
        <f>Fixture!$M$3</f>
        <v>42560</v>
      </c>
      <c r="L99" s="1"/>
      <c r="M99" s="1"/>
      <c r="N99" s="7"/>
      <c r="O99" s="15" t="s">
        <v>3</v>
      </c>
      <c r="P99" s="31">
        <f>Fixture!$M$3</f>
        <v>42560</v>
      </c>
      <c r="Q99" s="1"/>
      <c r="R99" s="7"/>
      <c r="S99" s="15" t="s">
        <v>3</v>
      </c>
      <c r="T99" s="31">
        <f>Fixture!$M$3</f>
        <v>42560</v>
      </c>
    </row>
    <row r="100" spans="1:20" ht="18" x14ac:dyDescent="0.25">
      <c r="A100" s="9"/>
      <c r="B100" s="15" t="s">
        <v>0</v>
      </c>
      <c r="C100" s="23">
        <f>Fixture!$D$4</f>
        <v>1</v>
      </c>
      <c r="D100" s="1"/>
      <c r="E100" s="1"/>
      <c r="F100" s="9"/>
      <c r="G100" s="15" t="s">
        <v>0</v>
      </c>
      <c r="H100" s="23">
        <f>Fixture!$G$4</f>
        <v>2</v>
      </c>
      <c r="I100" s="9"/>
      <c r="J100" s="15" t="s">
        <v>0</v>
      </c>
      <c r="K100" s="23">
        <f>Fixture!$J$4</f>
        <v>3</v>
      </c>
      <c r="L100" s="1"/>
      <c r="M100" s="1"/>
      <c r="N100" s="9"/>
      <c r="O100" s="15" t="s">
        <v>0</v>
      </c>
      <c r="P100" s="23">
        <f>Fixture!$M$4</f>
        <v>4</v>
      </c>
      <c r="Q100" s="1"/>
      <c r="R100" s="9"/>
      <c r="S100" s="15" t="s">
        <v>0</v>
      </c>
      <c r="T100" s="23">
        <f>Fixture!$P$4</f>
        <v>5</v>
      </c>
    </row>
    <row r="101" spans="1:20" x14ac:dyDescent="0.2">
      <c r="A101" s="7"/>
      <c r="B101" s="20" t="s">
        <v>4</v>
      </c>
      <c r="C101" s="23">
        <f>$C$5</f>
        <v>0</v>
      </c>
      <c r="D101" s="1"/>
      <c r="E101" s="1"/>
      <c r="F101" s="7"/>
      <c r="G101" s="20" t="s">
        <v>4</v>
      </c>
      <c r="H101" s="23">
        <f>$C$5</f>
        <v>0</v>
      </c>
      <c r="I101" s="7"/>
      <c r="J101" s="20" t="s">
        <v>4</v>
      </c>
      <c r="K101" s="23">
        <f>$C$5</f>
        <v>0</v>
      </c>
      <c r="L101" s="1"/>
      <c r="M101" s="1"/>
      <c r="N101" s="7"/>
      <c r="O101" s="20" t="s">
        <v>4</v>
      </c>
      <c r="P101" s="23">
        <f>$C$5</f>
        <v>0</v>
      </c>
      <c r="Q101" s="1"/>
      <c r="R101" s="7"/>
      <c r="S101" s="20" t="s">
        <v>4</v>
      </c>
      <c r="T101" s="23">
        <f>$C$5</f>
        <v>0</v>
      </c>
    </row>
    <row r="102" spans="1:20" ht="15" x14ac:dyDescent="0.2">
      <c r="A102" s="14" t="str">
        <f>A6</f>
        <v>Mamis E / F</v>
      </c>
      <c r="B102" s="2"/>
      <c r="C102" s="16" t="s">
        <v>2</v>
      </c>
      <c r="D102" s="5"/>
      <c r="E102" s="5"/>
      <c r="F102" s="14" t="str">
        <f>A6</f>
        <v>Mamis E / F</v>
      </c>
      <c r="G102" s="2"/>
      <c r="H102" s="16" t="s">
        <v>2</v>
      </c>
      <c r="I102" s="14" t="str">
        <f>A6</f>
        <v>Mamis E / F</v>
      </c>
      <c r="J102" s="2"/>
      <c r="K102" s="16" t="s">
        <v>2</v>
      </c>
      <c r="L102" s="5"/>
      <c r="M102" s="5"/>
      <c r="N102" s="14" t="str">
        <f>A6</f>
        <v>Mamis E / F</v>
      </c>
      <c r="O102" s="2"/>
      <c r="P102" s="16" t="s">
        <v>2</v>
      </c>
      <c r="Q102" s="1"/>
      <c r="R102" s="14" t="str">
        <f>A6</f>
        <v>Mamis E / F</v>
      </c>
      <c r="S102" s="2"/>
      <c r="T102" s="16" t="s">
        <v>2</v>
      </c>
    </row>
    <row r="103" spans="1:20" x14ac:dyDescent="0.2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x14ac:dyDescent="0.2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 x14ac:dyDescent="0.3">
      <c r="A105" s="24" t="str">
        <f>Fixture!B12</f>
        <v>C. POLICIAL B</v>
      </c>
      <c r="B105" s="1"/>
      <c r="C105" s="8"/>
      <c r="D105" s="1"/>
      <c r="E105" s="1"/>
      <c r="F105" s="24" t="str">
        <f>Fixture!E12</f>
        <v>SAN AGUSTÍN MG</v>
      </c>
      <c r="G105" s="1"/>
      <c r="H105" s="8"/>
      <c r="I105" s="24" t="str">
        <f>Fixture!H12</f>
        <v>GEI</v>
      </c>
      <c r="J105" s="1"/>
      <c r="K105" s="8"/>
      <c r="L105" s="1"/>
      <c r="M105" s="1"/>
      <c r="N105" s="24" t="str">
        <f>Fixture!K12</f>
        <v>LAS NIEVES</v>
      </c>
      <c r="O105" s="1"/>
      <c r="P105" s="8"/>
      <c r="R105" s="24">
        <f>Fixture!N12</f>
        <v>0</v>
      </c>
      <c r="S105" s="1"/>
      <c r="T105" s="8"/>
    </row>
    <row r="106" spans="1:20" x14ac:dyDescent="0.2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x14ac:dyDescent="0.2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 x14ac:dyDescent="0.25">
      <c r="A108" s="91" t="s">
        <v>1</v>
      </c>
      <c r="B108" s="92"/>
      <c r="C108" s="8"/>
      <c r="D108" s="1"/>
      <c r="E108" s="1"/>
      <c r="F108" s="91" t="s">
        <v>1</v>
      </c>
      <c r="G108" s="92"/>
      <c r="H108" s="8"/>
      <c r="I108" s="91" t="s">
        <v>1</v>
      </c>
      <c r="J108" s="92"/>
      <c r="K108" s="8"/>
      <c r="L108" s="1"/>
      <c r="M108" s="1"/>
      <c r="N108" s="91" t="s">
        <v>1</v>
      </c>
      <c r="O108" s="92"/>
      <c r="P108" s="8"/>
      <c r="R108" s="91" t="s">
        <v>1</v>
      </c>
      <c r="S108" s="92"/>
      <c r="T108" s="8"/>
    </row>
    <row r="109" spans="1:20" x14ac:dyDescent="0.2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x14ac:dyDescent="0.2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 x14ac:dyDescent="0.3">
      <c r="A111" s="24" t="str">
        <f>Fixture!D12</f>
        <v>COMUNICACIONES</v>
      </c>
      <c r="B111" s="1"/>
      <c r="C111" s="8"/>
      <c r="D111" s="1"/>
      <c r="E111" s="1"/>
      <c r="F111" s="24" t="str">
        <f>Fixture!G12</f>
        <v>DAOM E</v>
      </c>
      <c r="G111" s="1"/>
      <c r="H111" s="8"/>
      <c r="I111" s="24" t="str">
        <f>Fixture!J12</f>
        <v>LAS HERAS SPORT</v>
      </c>
      <c r="J111" s="1"/>
      <c r="K111" s="8"/>
      <c r="L111" s="1"/>
      <c r="M111" s="1"/>
      <c r="N111" s="24" t="str">
        <f>Fixture!M12</f>
        <v>ITALIANO A</v>
      </c>
      <c r="O111" s="1"/>
      <c r="P111" s="8"/>
      <c r="R111" s="24">
        <f>Fixture!P12</f>
        <v>0</v>
      </c>
      <c r="S111" s="1"/>
      <c r="T111" s="8"/>
    </row>
    <row r="112" spans="1:20" x14ac:dyDescent="0.2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x14ac:dyDescent="0.2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1:20" ht="13.5" thickBot="1" x14ac:dyDescent="0.25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 x14ac:dyDescent="0.2">
      <c r="A115" s="6"/>
      <c r="B115" s="19" t="str">
        <f>B1</f>
        <v/>
      </c>
      <c r="C115" s="39" t="str">
        <f>$C$1</f>
        <v/>
      </c>
      <c r="D115" s="3"/>
      <c r="E115" s="1"/>
      <c r="F115" s="6"/>
      <c r="G115" s="19" t="str">
        <f>B1</f>
        <v/>
      </c>
      <c r="H115" s="39" t="str">
        <f>$C$1</f>
        <v/>
      </c>
      <c r="I115" s="6"/>
      <c r="J115" s="19" t="str">
        <f>B1</f>
        <v/>
      </c>
      <c r="K115" s="39" t="str">
        <f>$C$1</f>
        <v/>
      </c>
      <c r="L115" s="1"/>
      <c r="M115" s="1"/>
      <c r="N115" s="6"/>
      <c r="O115" s="19" t="str">
        <f>B1</f>
        <v/>
      </c>
      <c r="P115" s="39" t="str">
        <f>$C$1</f>
        <v/>
      </c>
      <c r="Q115" s="1"/>
      <c r="R115" s="6"/>
      <c r="S115" s="19" t="str">
        <f>B1</f>
        <v/>
      </c>
      <c r="T115" s="39" t="str">
        <f>$C$1</f>
        <v/>
      </c>
    </row>
    <row r="116" spans="1:20" x14ac:dyDescent="0.2">
      <c r="A116" s="7"/>
      <c r="B116" s="15" t="s">
        <v>5</v>
      </c>
      <c r="C116" s="32" t="str">
        <f>Fixture!$A$13</f>
        <v>17 hs</v>
      </c>
      <c r="D116" s="1"/>
      <c r="E116" s="1"/>
      <c r="F116" s="7"/>
      <c r="G116" s="15" t="s">
        <v>5</v>
      </c>
      <c r="H116" s="32" t="str">
        <f>Fixture!$A$13</f>
        <v>17 hs</v>
      </c>
      <c r="I116" s="7"/>
      <c r="J116" s="15" t="s">
        <v>5</v>
      </c>
      <c r="K116" s="32" t="str">
        <f>Fixture!$A$13</f>
        <v>17 hs</v>
      </c>
      <c r="L116" s="1"/>
      <c r="M116" s="1"/>
      <c r="N116" s="7"/>
      <c r="O116" s="15" t="s">
        <v>5</v>
      </c>
      <c r="P116" s="32" t="str">
        <f>Fixture!$A$13</f>
        <v>17 hs</v>
      </c>
      <c r="Q116" s="1"/>
      <c r="R116" s="7"/>
      <c r="S116" s="15" t="s">
        <v>5</v>
      </c>
      <c r="T116" s="32" t="str">
        <f>Fixture!$A$13</f>
        <v>17 hs</v>
      </c>
    </row>
    <row r="117" spans="1:20" x14ac:dyDescent="0.2">
      <c r="A117" s="7"/>
      <c r="B117" s="15" t="s">
        <v>3</v>
      </c>
      <c r="C117" s="31">
        <f>Fixture!$M$3</f>
        <v>42560</v>
      </c>
      <c r="D117" s="1"/>
      <c r="E117" s="1"/>
      <c r="F117" s="7"/>
      <c r="G117" s="15" t="s">
        <v>3</v>
      </c>
      <c r="H117" s="31">
        <f>Fixture!$M$3</f>
        <v>42560</v>
      </c>
      <c r="I117" s="7"/>
      <c r="J117" s="15" t="s">
        <v>3</v>
      </c>
      <c r="K117" s="31">
        <f>Fixture!$M$3</f>
        <v>42560</v>
      </c>
      <c r="L117" s="1"/>
      <c r="M117" s="1"/>
      <c r="N117" s="7"/>
      <c r="O117" s="15" t="s">
        <v>3</v>
      </c>
      <c r="P117" s="31">
        <f>Fixture!$M$3</f>
        <v>42560</v>
      </c>
      <c r="Q117" s="1"/>
      <c r="R117" s="7"/>
      <c r="S117" s="15" t="s">
        <v>3</v>
      </c>
      <c r="T117" s="31">
        <f>Fixture!$M$3</f>
        <v>42560</v>
      </c>
    </row>
    <row r="118" spans="1:20" ht="18" x14ac:dyDescent="0.25">
      <c r="A118" s="9"/>
      <c r="B118" s="15" t="s">
        <v>0</v>
      </c>
      <c r="C118" s="23">
        <f>Fixture!$D$4</f>
        <v>1</v>
      </c>
      <c r="D118" s="1"/>
      <c r="E118" s="1"/>
      <c r="F118" s="9"/>
      <c r="G118" s="15" t="s">
        <v>0</v>
      </c>
      <c r="H118" s="23">
        <f>Fixture!$G$4</f>
        <v>2</v>
      </c>
      <c r="I118" s="9"/>
      <c r="J118" s="15" t="s">
        <v>0</v>
      </c>
      <c r="K118" s="23">
        <f>Fixture!$J$4</f>
        <v>3</v>
      </c>
      <c r="L118" s="1"/>
      <c r="M118" s="1"/>
      <c r="N118" s="9"/>
      <c r="O118" s="15" t="s">
        <v>0</v>
      </c>
      <c r="P118" s="23">
        <f>Fixture!$M$4</f>
        <v>4</v>
      </c>
      <c r="Q118" s="1"/>
      <c r="R118" s="9"/>
      <c r="S118" s="15" t="s">
        <v>0</v>
      </c>
      <c r="T118" s="23">
        <f>Fixture!$P$4</f>
        <v>5</v>
      </c>
    </row>
    <row r="119" spans="1:20" x14ac:dyDescent="0.2">
      <c r="A119" s="7"/>
      <c r="B119" s="20" t="s">
        <v>4</v>
      </c>
      <c r="C119" s="23">
        <f>$C$5</f>
        <v>0</v>
      </c>
      <c r="D119" s="1"/>
      <c r="E119" s="1"/>
      <c r="F119" s="7"/>
      <c r="G119" s="20" t="s">
        <v>4</v>
      </c>
      <c r="H119" s="23">
        <f>$C$5</f>
        <v>0</v>
      </c>
      <c r="I119" s="7"/>
      <c r="J119" s="20" t="s">
        <v>4</v>
      </c>
      <c r="K119" s="23">
        <f>$C$5</f>
        <v>0</v>
      </c>
      <c r="L119" s="1"/>
      <c r="M119" s="1"/>
      <c r="N119" s="7"/>
      <c r="O119" s="20" t="s">
        <v>4</v>
      </c>
      <c r="P119" s="23">
        <f>$C$5</f>
        <v>0</v>
      </c>
      <c r="Q119" s="1"/>
      <c r="R119" s="7"/>
      <c r="S119" s="20" t="s">
        <v>4</v>
      </c>
      <c r="T119" s="23">
        <f>$C$5</f>
        <v>0</v>
      </c>
    </row>
    <row r="120" spans="1:20" ht="15" x14ac:dyDescent="0.2">
      <c r="A120" s="14" t="str">
        <f>A6</f>
        <v>Mamis E / F</v>
      </c>
      <c r="B120" s="2"/>
      <c r="C120" s="16" t="s">
        <v>2</v>
      </c>
      <c r="D120" s="5"/>
      <c r="E120" s="5"/>
      <c r="F120" s="14" t="str">
        <f>A6</f>
        <v>Mamis E / F</v>
      </c>
      <c r="G120" s="2"/>
      <c r="H120" s="16" t="s">
        <v>2</v>
      </c>
      <c r="I120" s="14" t="str">
        <f>A6</f>
        <v>Mamis E / F</v>
      </c>
      <c r="J120" s="2"/>
      <c r="K120" s="16" t="s">
        <v>2</v>
      </c>
      <c r="L120" s="5"/>
      <c r="M120" s="5"/>
      <c r="N120" s="14" t="str">
        <f>A6</f>
        <v>Mamis E / F</v>
      </c>
      <c r="O120" s="2"/>
      <c r="P120" s="16" t="s">
        <v>2</v>
      </c>
      <c r="Q120" s="1"/>
      <c r="R120" s="14" t="str">
        <f>A6</f>
        <v>Mamis E / F</v>
      </c>
      <c r="S120" s="2"/>
      <c r="T120" s="16" t="s">
        <v>2</v>
      </c>
    </row>
    <row r="121" spans="1:20" x14ac:dyDescent="0.2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x14ac:dyDescent="0.2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 x14ac:dyDescent="0.3">
      <c r="A123" s="24" t="str">
        <f>Fixture!B13</f>
        <v>B. CENTRAL B</v>
      </c>
      <c r="B123" s="1"/>
      <c r="C123" s="8"/>
      <c r="D123" s="1"/>
      <c r="E123" s="1"/>
      <c r="F123" s="24" t="str">
        <f>Fixture!E13</f>
        <v>DAOM Z</v>
      </c>
      <c r="G123" s="1"/>
      <c r="H123" s="8"/>
      <c r="I123" s="24" t="str">
        <f>Fixture!H13</f>
        <v>IMPRESENTABLES B</v>
      </c>
      <c r="J123" s="1"/>
      <c r="K123" s="8"/>
      <c r="L123" s="1"/>
      <c r="M123" s="1"/>
      <c r="N123" s="24" t="str">
        <f>Fixture!K13</f>
        <v>ITALIANO B</v>
      </c>
      <c r="O123" s="1"/>
      <c r="P123" s="8"/>
      <c r="R123" s="24">
        <f>Fixture!N13</f>
        <v>0</v>
      </c>
      <c r="S123" s="1"/>
      <c r="T123" s="8"/>
    </row>
    <row r="124" spans="1:20" x14ac:dyDescent="0.2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x14ac:dyDescent="0.2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 x14ac:dyDescent="0.25">
      <c r="A126" s="91" t="s">
        <v>1</v>
      </c>
      <c r="B126" s="92"/>
      <c r="C126" s="8"/>
      <c r="D126" s="1"/>
      <c r="E126" s="1"/>
      <c r="F126" s="91" t="s">
        <v>1</v>
      </c>
      <c r="G126" s="92"/>
      <c r="H126" s="8"/>
      <c r="I126" s="91" t="s">
        <v>1</v>
      </c>
      <c r="J126" s="92"/>
      <c r="K126" s="8"/>
      <c r="L126" s="1"/>
      <c r="M126" s="1"/>
      <c r="N126" s="91" t="s">
        <v>1</v>
      </c>
      <c r="O126" s="92"/>
      <c r="P126" s="8"/>
      <c r="R126" s="91" t="s">
        <v>1</v>
      </c>
      <c r="S126" s="92"/>
      <c r="T126" s="8"/>
    </row>
    <row r="127" spans="1:20" x14ac:dyDescent="0.2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x14ac:dyDescent="0.2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 x14ac:dyDescent="0.3">
      <c r="A129" s="24" t="str">
        <f>Fixture!D13</f>
        <v>UN GOL X FAVOR</v>
      </c>
      <c r="B129" s="1"/>
      <c r="C129" s="8"/>
      <c r="D129" s="1"/>
      <c r="E129" s="1"/>
      <c r="F129" s="24" t="str">
        <f>Fixture!G13</f>
        <v>M. MORENO PLUS</v>
      </c>
      <c r="G129" s="1"/>
      <c r="H129" s="8"/>
      <c r="I129" s="24" t="str">
        <f>Fixture!J13</f>
        <v>OESTE R. H. CLUB</v>
      </c>
      <c r="J129" s="1"/>
      <c r="K129" s="8"/>
      <c r="L129" s="1"/>
      <c r="M129" s="1"/>
      <c r="N129" s="24" t="str">
        <f>Fixture!M13</f>
        <v>A. ALCORTA</v>
      </c>
      <c r="O129" s="1"/>
      <c r="P129" s="8"/>
      <c r="R129" s="24">
        <f>Fixture!P13</f>
        <v>0</v>
      </c>
      <c r="S129" s="1"/>
      <c r="T129" s="8"/>
    </row>
    <row r="130" spans="1:20" x14ac:dyDescent="0.2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x14ac:dyDescent="0.2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 x14ac:dyDescent="0.2">
      <c r="A133" s="6"/>
      <c r="B133" s="19" t="str">
        <f>B1</f>
        <v/>
      </c>
      <c r="C133" s="39" t="str">
        <f>$C$1</f>
        <v/>
      </c>
      <c r="D133" s="3"/>
      <c r="E133" s="1"/>
      <c r="F133" s="6"/>
      <c r="G133" s="19" t="str">
        <f>B1</f>
        <v/>
      </c>
      <c r="H133" s="39" t="str">
        <f>$C$1</f>
        <v/>
      </c>
      <c r="I133" s="6"/>
      <c r="J133" s="19" t="str">
        <f>B1</f>
        <v/>
      </c>
      <c r="K133" s="39" t="str">
        <f>$C$1</f>
        <v/>
      </c>
      <c r="L133" s="1"/>
      <c r="M133" s="1"/>
      <c r="N133" s="6"/>
      <c r="O133" s="19" t="str">
        <f>B1</f>
        <v/>
      </c>
      <c r="P133" s="39" t="str">
        <f>$C$1</f>
        <v/>
      </c>
      <c r="Q133" s="1"/>
      <c r="R133" s="6"/>
      <c r="S133" s="19" t="str">
        <f>B1</f>
        <v/>
      </c>
      <c r="T133" s="39" t="str">
        <f>$C$1</f>
        <v/>
      </c>
    </row>
    <row r="134" spans="1:20" x14ac:dyDescent="0.2">
      <c r="A134" s="7"/>
      <c r="B134" s="15" t="s">
        <v>5</v>
      </c>
      <c r="C134" s="32" t="str">
        <f>Fixture!$A$14</f>
        <v>17,30 hs</v>
      </c>
      <c r="D134" s="1"/>
      <c r="E134" s="1"/>
      <c r="F134" s="7"/>
      <c r="G134" s="15" t="s">
        <v>5</v>
      </c>
      <c r="H134" s="32" t="str">
        <f>Fixture!$A$14</f>
        <v>17,30 hs</v>
      </c>
      <c r="I134" s="7"/>
      <c r="J134" s="15" t="s">
        <v>5</v>
      </c>
      <c r="K134" s="32" t="str">
        <f>Fixture!$A$14</f>
        <v>17,30 hs</v>
      </c>
      <c r="L134" s="1"/>
      <c r="M134" s="1"/>
      <c r="N134" s="7"/>
      <c r="O134" s="15" t="s">
        <v>5</v>
      </c>
      <c r="P134" s="32" t="str">
        <f>Fixture!$A$14</f>
        <v>17,30 hs</v>
      </c>
      <c r="Q134" s="1"/>
      <c r="R134" s="7"/>
      <c r="S134" s="15" t="s">
        <v>5</v>
      </c>
      <c r="T134" s="32" t="str">
        <f>Fixture!$A$14</f>
        <v>17,30 hs</v>
      </c>
    </row>
    <row r="135" spans="1:20" x14ac:dyDescent="0.2">
      <c r="A135" s="7"/>
      <c r="B135" s="15" t="s">
        <v>3</v>
      </c>
      <c r="C135" s="31">
        <f>Fixture!$M$3</f>
        <v>42560</v>
      </c>
      <c r="D135" s="1"/>
      <c r="E135" s="1"/>
      <c r="F135" s="7"/>
      <c r="G135" s="15" t="s">
        <v>3</v>
      </c>
      <c r="H135" s="31">
        <f>Fixture!$M$3</f>
        <v>42560</v>
      </c>
      <c r="I135" s="7"/>
      <c r="J135" s="15" t="s">
        <v>3</v>
      </c>
      <c r="K135" s="31">
        <f>Fixture!$M$3</f>
        <v>42560</v>
      </c>
      <c r="L135" s="1"/>
      <c r="M135" s="1"/>
      <c r="N135" s="7"/>
      <c r="O135" s="15" t="s">
        <v>3</v>
      </c>
      <c r="P135" s="31">
        <f>Fixture!$M$3</f>
        <v>42560</v>
      </c>
      <c r="Q135" s="1"/>
      <c r="R135" s="7"/>
      <c r="S135" s="15" t="s">
        <v>3</v>
      </c>
      <c r="T135" s="31">
        <f>Fixture!$M$3</f>
        <v>42560</v>
      </c>
    </row>
    <row r="136" spans="1:20" ht="18" x14ac:dyDescent="0.25">
      <c r="A136" s="9"/>
      <c r="B136" s="15" t="s">
        <v>0</v>
      </c>
      <c r="C136" s="23">
        <f>Fixture!$D$4</f>
        <v>1</v>
      </c>
      <c r="D136" s="1"/>
      <c r="E136" s="1"/>
      <c r="F136" s="9"/>
      <c r="G136" s="15" t="s">
        <v>0</v>
      </c>
      <c r="H136" s="23">
        <f>Fixture!$G$4</f>
        <v>2</v>
      </c>
      <c r="I136" s="9"/>
      <c r="J136" s="15" t="s">
        <v>0</v>
      </c>
      <c r="K136" s="23">
        <f>Fixture!$J$4</f>
        <v>3</v>
      </c>
      <c r="L136" s="1"/>
      <c r="M136" s="1"/>
      <c r="N136" s="9"/>
      <c r="O136" s="15" t="s">
        <v>0</v>
      </c>
      <c r="P136" s="23">
        <f>Fixture!$M$4</f>
        <v>4</v>
      </c>
      <c r="Q136" s="1"/>
      <c r="R136" s="9"/>
      <c r="S136" s="15" t="s">
        <v>0</v>
      </c>
      <c r="T136" s="23">
        <f>Fixture!$P$4</f>
        <v>5</v>
      </c>
    </row>
    <row r="137" spans="1:20" x14ac:dyDescent="0.2">
      <c r="A137" s="7"/>
      <c r="B137" s="20" t="s">
        <v>4</v>
      </c>
      <c r="C137" s="23">
        <f>$C$5</f>
        <v>0</v>
      </c>
      <c r="D137" s="1"/>
      <c r="E137" s="1"/>
      <c r="F137" s="7"/>
      <c r="G137" s="20" t="s">
        <v>4</v>
      </c>
      <c r="H137" s="23">
        <f>$C$5</f>
        <v>0</v>
      </c>
      <c r="I137" s="7"/>
      <c r="J137" s="20" t="s">
        <v>4</v>
      </c>
      <c r="K137" s="23">
        <f>$C$5</f>
        <v>0</v>
      </c>
      <c r="L137" s="1"/>
      <c r="M137" s="1"/>
      <c r="N137" s="7"/>
      <c r="O137" s="20" t="s">
        <v>4</v>
      </c>
      <c r="P137" s="23">
        <f>$C$5</f>
        <v>0</v>
      </c>
      <c r="Q137" s="1"/>
      <c r="R137" s="7"/>
      <c r="S137" s="20" t="s">
        <v>4</v>
      </c>
      <c r="T137" s="23">
        <f>$C$5</f>
        <v>0</v>
      </c>
    </row>
    <row r="138" spans="1:20" ht="15" x14ac:dyDescent="0.2">
      <c r="A138" s="14" t="str">
        <f>A6</f>
        <v>Mamis E / F</v>
      </c>
      <c r="B138" s="2"/>
      <c r="C138" s="16" t="s">
        <v>2</v>
      </c>
      <c r="D138" s="5"/>
      <c r="E138" s="5"/>
      <c r="F138" s="14" t="str">
        <f>A6</f>
        <v>Mamis E / F</v>
      </c>
      <c r="G138" s="2"/>
      <c r="H138" s="16" t="s">
        <v>2</v>
      </c>
      <c r="I138" s="14" t="str">
        <f>A6</f>
        <v>Mamis E / F</v>
      </c>
      <c r="J138" s="2"/>
      <c r="K138" s="16" t="s">
        <v>2</v>
      </c>
      <c r="L138" s="5"/>
      <c r="M138" s="5"/>
      <c r="N138" s="14" t="str">
        <f>A6</f>
        <v>Mamis E / F</v>
      </c>
      <c r="O138" s="2"/>
      <c r="P138" s="16" t="s">
        <v>2</v>
      </c>
      <c r="Q138" s="1"/>
      <c r="R138" s="14" t="str">
        <f>A6</f>
        <v>Mamis E / F</v>
      </c>
      <c r="S138" s="2"/>
      <c r="T138" s="16" t="s">
        <v>2</v>
      </c>
    </row>
    <row r="139" spans="1:20" x14ac:dyDescent="0.2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x14ac:dyDescent="0.2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 x14ac:dyDescent="0.3">
      <c r="A141" s="24" t="str">
        <f>Fixture!B14</f>
        <v>CCVA A</v>
      </c>
      <c r="B141" s="1"/>
      <c r="C141" s="8"/>
      <c r="D141" s="1"/>
      <c r="E141" s="1"/>
      <c r="F141" s="24" t="str">
        <f>Fixture!E14</f>
        <v xml:space="preserve">ITALIANO A </v>
      </c>
      <c r="G141" s="1"/>
      <c r="H141" s="8"/>
      <c r="I141" s="24" t="str">
        <f>Fixture!H14</f>
        <v>BUENA ONDA</v>
      </c>
      <c r="J141" s="1"/>
      <c r="K141" s="8"/>
      <c r="L141" s="1"/>
      <c r="M141" s="1"/>
      <c r="N141" s="24">
        <f>Fixture!K14</f>
        <v>0</v>
      </c>
      <c r="O141" s="1"/>
      <c r="P141" s="8"/>
      <c r="R141" s="24">
        <f>Fixture!N14</f>
        <v>0</v>
      </c>
      <c r="S141" s="1"/>
      <c r="T141" s="8"/>
    </row>
    <row r="142" spans="1:20" x14ac:dyDescent="0.2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x14ac:dyDescent="0.2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 x14ac:dyDescent="0.25">
      <c r="A144" s="91" t="s">
        <v>1</v>
      </c>
      <c r="B144" s="92"/>
      <c r="C144" s="8"/>
      <c r="D144" s="1"/>
      <c r="E144" s="1"/>
      <c r="F144" s="91" t="s">
        <v>1</v>
      </c>
      <c r="G144" s="92"/>
      <c r="H144" s="8"/>
      <c r="I144" s="91" t="s">
        <v>1</v>
      </c>
      <c r="J144" s="92"/>
      <c r="K144" s="8"/>
      <c r="L144" s="1"/>
      <c r="M144" s="1"/>
      <c r="N144" s="91" t="s">
        <v>1</v>
      </c>
      <c r="O144" s="92"/>
      <c r="P144" s="8"/>
      <c r="R144" s="91" t="s">
        <v>1</v>
      </c>
      <c r="S144" s="92"/>
      <c r="T144" s="8"/>
    </row>
    <row r="145" spans="1:20" x14ac:dyDescent="0.2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x14ac:dyDescent="0.2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 x14ac:dyDescent="0.3">
      <c r="A147" s="24" t="str">
        <f>Fixture!D14</f>
        <v>C. POLICIAL B</v>
      </c>
      <c r="B147" s="1"/>
      <c r="C147" s="8"/>
      <c r="D147" s="1"/>
      <c r="E147" s="1"/>
      <c r="F147" s="24" t="str">
        <f>Fixture!G14</f>
        <v>COMUNICACIONES</v>
      </c>
      <c r="G147" s="1"/>
      <c r="H147" s="8"/>
      <c r="I147" s="24" t="str">
        <f>Fixture!J14</f>
        <v>DAOM Z</v>
      </c>
      <c r="J147" s="1"/>
      <c r="K147" s="8"/>
      <c r="L147" s="1"/>
      <c r="M147" s="1"/>
      <c r="N147" s="24">
        <f>Fixture!M14</f>
        <v>0</v>
      </c>
      <c r="O147" s="1"/>
      <c r="P147" s="8"/>
      <c r="R147" s="24">
        <f>Fixture!P14</f>
        <v>0</v>
      </c>
      <c r="S147" s="1"/>
      <c r="T147" s="8"/>
    </row>
    <row r="148" spans="1:20" x14ac:dyDescent="0.2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x14ac:dyDescent="0.2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 x14ac:dyDescent="0.2">
      <c r="A151" s="6"/>
      <c r="B151" s="19" t="str">
        <f>B1</f>
        <v/>
      </c>
      <c r="C151" s="39" t="str">
        <f>$C$1</f>
        <v/>
      </c>
      <c r="D151" s="3"/>
      <c r="E151" s="1"/>
      <c r="F151" s="6"/>
      <c r="G151" s="19" t="str">
        <f>B1</f>
        <v/>
      </c>
      <c r="H151" s="39" t="str">
        <f>$C$1</f>
        <v/>
      </c>
      <c r="I151" s="6"/>
      <c r="J151" s="19" t="str">
        <f>B1</f>
        <v/>
      </c>
      <c r="K151" s="39" t="str">
        <f>$C$1</f>
        <v/>
      </c>
      <c r="L151" s="1"/>
      <c r="M151" s="1"/>
      <c r="N151" s="6"/>
      <c r="O151" s="19" t="str">
        <f>B1</f>
        <v/>
      </c>
      <c r="P151" s="39" t="str">
        <f>$C$1</f>
        <v/>
      </c>
      <c r="Q151" s="1"/>
      <c r="R151" s="6"/>
      <c r="S151" s="19" t="str">
        <f>B1</f>
        <v/>
      </c>
      <c r="T151" s="39" t="str">
        <f>$C$1</f>
        <v/>
      </c>
    </row>
    <row r="152" spans="1:20" x14ac:dyDescent="0.2">
      <c r="A152" s="7"/>
      <c r="B152" s="15" t="s">
        <v>5</v>
      </c>
      <c r="C152" s="32" t="str">
        <f>Fixture!$A$15</f>
        <v>18 hs</v>
      </c>
      <c r="D152" s="1"/>
      <c r="E152" s="1"/>
      <c r="F152" s="7"/>
      <c r="G152" s="15" t="s">
        <v>5</v>
      </c>
      <c r="H152" s="32" t="str">
        <f>Fixture!$A$15</f>
        <v>18 hs</v>
      </c>
      <c r="I152" s="7"/>
      <c r="J152" s="15" t="s">
        <v>5</v>
      </c>
      <c r="K152" s="32" t="str">
        <f>Fixture!$A$15</f>
        <v>18 hs</v>
      </c>
      <c r="L152" s="1"/>
      <c r="M152" s="1"/>
      <c r="N152" s="7"/>
      <c r="O152" s="15" t="s">
        <v>5</v>
      </c>
      <c r="P152" s="32" t="str">
        <f>Fixture!$A$15</f>
        <v>18 hs</v>
      </c>
      <c r="Q152" s="1"/>
      <c r="R152" s="7"/>
      <c r="S152" s="15" t="s">
        <v>5</v>
      </c>
      <c r="T152" s="32" t="str">
        <f>Fixture!$A$15</f>
        <v>18 hs</v>
      </c>
    </row>
    <row r="153" spans="1:20" x14ac:dyDescent="0.2">
      <c r="A153" s="7"/>
      <c r="B153" s="15" t="s">
        <v>3</v>
      </c>
      <c r="C153" s="31">
        <f>Fixture!$M$3</f>
        <v>42560</v>
      </c>
      <c r="D153" s="1"/>
      <c r="E153" s="1"/>
      <c r="F153" s="7"/>
      <c r="G153" s="15" t="s">
        <v>3</v>
      </c>
      <c r="H153" s="31">
        <f>Fixture!$M$3</f>
        <v>42560</v>
      </c>
      <c r="I153" s="7"/>
      <c r="J153" s="15" t="s">
        <v>3</v>
      </c>
      <c r="K153" s="31">
        <f>Fixture!$M$3</f>
        <v>42560</v>
      </c>
      <c r="L153" s="1"/>
      <c r="M153" s="1"/>
      <c r="N153" s="7"/>
      <c r="O153" s="15" t="s">
        <v>3</v>
      </c>
      <c r="P153" s="31">
        <f>Fixture!$M$3</f>
        <v>42560</v>
      </c>
      <c r="Q153" s="1"/>
      <c r="R153" s="7"/>
      <c r="S153" s="15" t="s">
        <v>3</v>
      </c>
      <c r="T153" s="31">
        <f>Fixture!$M$3</f>
        <v>42560</v>
      </c>
    </row>
    <row r="154" spans="1:20" ht="18" x14ac:dyDescent="0.25">
      <c r="A154" s="9"/>
      <c r="B154" s="15" t="s">
        <v>0</v>
      </c>
      <c r="C154" s="23">
        <f>Fixture!$D$4</f>
        <v>1</v>
      </c>
      <c r="D154" s="1"/>
      <c r="E154" s="1"/>
      <c r="F154" s="9"/>
      <c r="G154" s="15" t="s">
        <v>0</v>
      </c>
      <c r="H154" s="23">
        <f>Fixture!$G$4</f>
        <v>2</v>
      </c>
      <c r="I154" s="9"/>
      <c r="J154" s="15" t="s">
        <v>0</v>
      </c>
      <c r="K154" s="23">
        <f>Fixture!$J$4</f>
        <v>3</v>
      </c>
      <c r="L154" s="1"/>
      <c r="M154" s="1"/>
      <c r="N154" s="9"/>
      <c r="O154" s="15" t="s">
        <v>0</v>
      </c>
      <c r="P154" s="23">
        <f>Fixture!$M$4</f>
        <v>4</v>
      </c>
      <c r="Q154" s="1"/>
      <c r="R154" s="9"/>
      <c r="S154" s="15" t="s">
        <v>0</v>
      </c>
      <c r="T154" s="23">
        <f>Fixture!$P$4</f>
        <v>5</v>
      </c>
    </row>
    <row r="155" spans="1:20" x14ac:dyDescent="0.2">
      <c r="A155" s="7"/>
      <c r="B155" s="20" t="s">
        <v>4</v>
      </c>
      <c r="C155" s="23">
        <f>$C$5</f>
        <v>0</v>
      </c>
      <c r="D155" s="1"/>
      <c r="E155" s="1"/>
      <c r="F155" s="7"/>
      <c r="G155" s="20" t="s">
        <v>4</v>
      </c>
      <c r="H155" s="23">
        <f>$C$5</f>
        <v>0</v>
      </c>
      <c r="I155" s="7"/>
      <c r="J155" s="20" t="s">
        <v>4</v>
      </c>
      <c r="K155" s="23">
        <f>$C$5</f>
        <v>0</v>
      </c>
      <c r="L155" s="1"/>
      <c r="M155" s="1"/>
      <c r="N155" s="7"/>
      <c r="O155" s="20" t="s">
        <v>4</v>
      </c>
      <c r="P155" s="23">
        <f>$C$5</f>
        <v>0</v>
      </c>
      <c r="Q155" s="1"/>
      <c r="R155" s="7"/>
      <c r="S155" s="20" t="s">
        <v>4</v>
      </c>
      <c r="T155" s="23">
        <f>$C$5</f>
        <v>0</v>
      </c>
    </row>
    <row r="156" spans="1:20" ht="15" x14ac:dyDescent="0.2">
      <c r="A156" s="14" t="str">
        <f>A6</f>
        <v>Mamis E / F</v>
      </c>
      <c r="B156" s="2"/>
      <c r="C156" s="16" t="s">
        <v>2</v>
      </c>
      <c r="D156" s="5"/>
      <c r="E156" s="5"/>
      <c r="F156" s="14" t="str">
        <f>A6</f>
        <v>Mamis E / F</v>
      </c>
      <c r="G156" s="2"/>
      <c r="H156" s="16" t="s">
        <v>2</v>
      </c>
      <c r="I156" s="14" t="str">
        <f>A6</f>
        <v>Mamis E / F</v>
      </c>
      <c r="J156" s="2"/>
      <c r="K156" s="16" t="s">
        <v>2</v>
      </c>
      <c r="L156" s="5"/>
      <c r="M156" s="5"/>
      <c r="N156" s="14" t="str">
        <f>A6</f>
        <v>Mamis E / F</v>
      </c>
      <c r="O156" s="2"/>
      <c r="P156" s="16" t="s">
        <v>2</v>
      </c>
      <c r="Q156" s="1"/>
      <c r="R156" s="14" t="str">
        <f>A6</f>
        <v>Mamis E / F</v>
      </c>
      <c r="S156" s="2"/>
      <c r="T156" s="16" t="s">
        <v>2</v>
      </c>
    </row>
    <row r="157" spans="1:20" x14ac:dyDescent="0.2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x14ac:dyDescent="0.2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 x14ac:dyDescent="0.3">
      <c r="A159" s="24">
        <f>Fixture!B15</f>
        <v>0</v>
      </c>
      <c r="B159" s="1"/>
      <c r="C159" s="8"/>
      <c r="D159" s="1"/>
      <c r="E159" s="1"/>
      <c r="F159" s="24">
        <f>Fixture!E15</f>
        <v>0</v>
      </c>
      <c r="G159" s="1"/>
      <c r="H159" s="8"/>
      <c r="I159" s="24">
        <f>Fixture!H15</f>
        <v>0</v>
      </c>
      <c r="J159" s="1"/>
      <c r="K159" s="8"/>
      <c r="L159" s="1"/>
      <c r="M159" s="1"/>
      <c r="N159" s="24">
        <f>Fixture!K15</f>
        <v>0</v>
      </c>
      <c r="O159" s="1"/>
      <c r="P159" s="8"/>
      <c r="R159" s="24">
        <f>Fixture!N15</f>
        <v>0</v>
      </c>
      <c r="S159" s="1"/>
      <c r="T159" s="8"/>
    </row>
    <row r="160" spans="1:20" x14ac:dyDescent="0.2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x14ac:dyDescent="0.2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 x14ac:dyDescent="0.25">
      <c r="A162" s="91" t="s">
        <v>1</v>
      </c>
      <c r="B162" s="92"/>
      <c r="C162" s="8"/>
      <c r="D162" s="1"/>
      <c r="E162" s="1"/>
      <c r="F162" s="91" t="s">
        <v>1</v>
      </c>
      <c r="G162" s="92"/>
      <c r="H162" s="8"/>
      <c r="I162" s="91" t="s">
        <v>1</v>
      </c>
      <c r="J162" s="92"/>
      <c r="K162" s="8"/>
      <c r="L162" s="1"/>
      <c r="M162" s="1"/>
      <c r="N162" s="91" t="s">
        <v>1</v>
      </c>
      <c r="O162" s="92"/>
      <c r="P162" s="8"/>
      <c r="R162" s="91" t="s">
        <v>1</v>
      </c>
      <c r="S162" s="92"/>
      <c r="T162" s="8"/>
    </row>
    <row r="163" spans="1:20" x14ac:dyDescent="0.2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x14ac:dyDescent="0.2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 x14ac:dyDescent="0.3">
      <c r="A165" s="24">
        <f>Fixture!D15</f>
        <v>0</v>
      </c>
      <c r="B165" s="1"/>
      <c r="C165" s="8"/>
      <c r="D165" s="1"/>
      <c r="E165" s="1"/>
      <c r="F165" s="24">
        <f>Fixture!G15</f>
        <v>0</v>
      </c>
      <c r="G165" s="1"/>
      <c r="H165" s="8"/>
      <c r="I165" s="24">
        <f>Fixture!J15</f>
        <v>0</v>
      </c>
      <c r="J165" s="1"/>
      <c r="K165" s="8"/>
      <c r="L165" s="1"/>
      <c r="M165" s="1"/>
      <c r="N165" s="24">
        <f>Fixture!M15</f>
        <v>0</v>
      </c>
      <c r="O165" s="1"/>
      <c r="P165" s="8"/>
      <c r="R165" s="24">
        <f>Fixture!P15</f>
        <v>0</v>
      </c>
      <c r="S165" s="1"/>
      <c r="T165" s="8"/>
    </row>
    <row r="166" spans="1:20" x14ac:dyDescent="0.2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x14ac:dyDescent="0.2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x14ac:dyDescent="0.2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x14ac:dyDescent="0.2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 x14ac:dyDescent="0.25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 x14ac:dyDescent="0.2">
      <c r="A171" s="6"/>
      <c r="B171" s="19" t="str">
        <f>B1</f>
        <v/>
      </c>
      <c r="C171" s="39" t="str">
        <f>$C$1</f>
        <v/>
      </c>
      <c r="D171" s="3"/>
      <c r="E171" s="1"/>
      <c r="F171" s="6"/>
      <c r="G171" s="19" t="str">
        <f>B1</f>
        <v/>
      </c>
      <c r="H171" s="39" t="str">
        <f>$C$1</f>
        <v/>
      </c>
      <c r="I171" s="6"/>
      <c r="J171" s="19" t="str">
        <f>B1</f>
        <v/>
      </c>
      <c r="K171" s="39" t="str">
        <f>$C$1</f>
        <v/>
      </c>
      <c r="L171" s="3"/>
      <c r="M171" s="1"/>
      <c r="N171" s="6"/>
      <c r="O171" s="19" t="str">
        <f>B1</f>
        <v/>
      </c>
      <c r="P171" s="39" t="str">
        <f>$C$1</f>
        <v/>
      </c>
      <c r="R171" s="6"/>
      <c r="S171" s="19" t="str">
        <f>B1</f>
        <v/>
      </c>
      <c r="T171" s="39" t="str">
        <f>$C$1</f>
        <v/>
      </c>
    </row>
    <row r="172" spans="1:20" x14ac:dyDescent="0.2">
      <c r="A172" s="7"/>
      <c r="B172" s="15" t="s">
        <v>5</v>
      </c>
      <c r="C172" s="32" t="str">
        <f>Fixture!$A$16</f>
        <v>18,30 hs</v>
      </c>
      <c r="D172" s="1"/>
      <c r="E172" s="1"/>
      <c r="F172" s="13"/>
      <c r="G172" s="15" t="s">
        <v>5</v>
      </c>
      <c r="H172" s="32" t="str">
        <f>Fixture!$A$16</f>
        <v>18,30 hs</v>
      </c>
      <c r="I172" s="7"/>
      <c r="J172" s="15" t="s">
        <v>5</v>
      </c>
      <c r="K172" s="32" t="str">
        <f>Fixture!$A$16</f>
        <v>18,30 hs</v>
      </c>
      <c r="L172" s="1"/>
      <c r="M172" s="1"/>
      <c r="N172" s="13"/>
      <c r="O172" s="15" t="s">
        <v>5</v>
      </c>
      <c r="P172" s="32" t="str">
        <f>Fixture!$A$16</f>
        <v>18,30 hs</v>
      </c>
      <c r="R172" s="7"/>
      <c r="S172" s="15" t="s">
        <v>5</v>
      </c>
      <c r="T172" s="32" t="str">
        <f>Fixture!$A$16</f>
        <v>18,30 hs</v>
      </c>
    </row>
    <row r="173" spans="1:20" x14ac:dyDescent="0.2">
      <c r="A173" s="7"/>
      <c r="B173" s="15" t="s">
        <v>3</v>
      </c>
      <c r="C173" s="31">
        <f>Fixture!$M$3</f>
        <v>42560</v>
      </c>
      <c r="D173" s="1"/>
      <c r="E173" s="1"/>
      <c r="F173" s="7"/>
      <c r="G173" s="15" t="s">
        <v>3</v>
      </c>
      <c r="H173" s="31">
        <f>Fixture!$M$3</f>
        <v>42560</v>
      </c>
      <c r="I173" s="7"/>
      <c r="J173" s="15" t="s">
        <v>3</v>
      </c>
      <c r="K173" s="31">
        <f>Fixture!$M$3</f>
        <v>42560</v>
      </c>
      <c r="L173" s="1"/>
      <c r="M173" s="1"/>
      <c r="N173" s="7"/>
      <c r="O173" s="15" t="s">
        <v>3</v>
      </c>
      <c r="P173" s="31">
        <f>Fixture!$M$3</f>
        <v>42560</v>
      </c>
      <c r="R173" s="7"/>
      <c r="S173" s="15" t="s">
        <v>3</v>
      </c>
      <c r="T173" s="31">
        <f>Fixture!$M$3</f>
        <v>42560</v>
      </c>
    </row>
    <row r="174" spans="1:20" ht="18" x14ac:dyDescent="0.25">
      <c r="A174" s="9"/>
      <c r="B174" s="15" t="s">
        <v>0</v>
      </c>
      <c r="C174" s="23">
        <f>Fixture!$D$4</f>
        <v>1</v>
      </c>
      <c r="D174" s="1"/>
      <c r="E174" s="1"/>
      <c r="F174" s="9"/>
      <c r="G174" s="15" t="s">
        <v>0</v>
      </c>
      <c r="H174" s="23">
        <f>Fixture!$G$4</f>
        <v>2</v>
      </c>
      <c r="I174" s="9"/>
      <c r="J174" s="15" t="s">
        <v>0</v>
      </c>
      <c r="K174" s="23">
        <f>Fixture!$J$4</f>
        <v>3</v>
      </c>
      <c r="L174" s="1"/>
      <c r="M174" s="1"/>
      <c r="N174" s="9"/>
      <c r="O174" s="15" t="s">
        <v>0</v>
      </c>
      <c r="P174" s="23">
        <f>Fixture!$M$4</f>
        <v>4</v>
      </c>
      <c r="R174" s="9"/>
      <c r="S174" s="15" t="s">
        <v>0</v>
      </c>
      <c r="T174" s="23">
        <f>Fixture!$P$4</f>
        <v>5</v>
      </c>
    </row>
    <row r="175" spans="1:20" x14ac:dyDescent="0.2">
      <c r="A175" s="7"/>
      <c r="B175" s="20" t="s">
        <v>4</v>
      </c>
      <c r="C175" s="23">
        <f>$C$5</f>
        <v>0</v>
      </c>
      <c r="D175" s="1"/>
      <c r="E175" s="1"/>
      <c r="F175" s="7"/>
      <c r="G175" s="20" t="s">
        <v>4</v>
      </c>
      <c r="H175" s="23">
        <f>$C$5</f>
        <v>0</v>
      </c>
      <c r="I175" s="7"/>
      <c r="J175" s="20" t="s">
        <v>4</v>
      </c>
      <c r="K175" s="23">
        <f>$C$5</f>
        <v>0</v>
      </c>
      <c r="L175" s="1"/>
      <c r="M175" s="1"/>
      <c r="N175" s="7"/>
      <c r="O175" s="20" t="s">
        <v>4</v>
      </c>
      <c r="P175" s="23">
        <f>$C$5</f>
        <v>0</v>
      </c>
      <c r="R175" s="7"/>
      <c r="S175" s="20" t="s">
        <v>4</v>
      </c>
      <c r="T175" s="23">
        <f>$C$5</f>
        <v>0</v>
      </c>
    </row>
    <row r="176" spans="1:20" ht="15" x14ac:dyDescent="0.2">
      <c r="A176" s="14" t="str">
        <f>A6</f>
        <v>Mamis E / F</v>
      </c>
      <c r="B176" s="2"/>
      <c r="C176" s="16" t="s">
        <v>2</v>
      </c>
      <c r="D176" s="5"/>
      <c r="E176" s="5"/>
      <c r="F176" s="14" t="str">
        <f>A6</f>
        <v>Mamis E / F</v>
      </c>
      <c r="G176" s="2"/>
      <c r="H176" s="16" t="s">
        <v>2</v>
      </c>
      <c r="I176" s="14" t="str">
        <f>A6</f>
        <v>Mamis E / F</v>
      </c>
      <c r="J176" s="2"/>
      <c r="K176" s="16" t="s">
        <v>2</v>
      </c>
      <c r="L176" s="5"/>
      <c r="M176" s="5"/>
      <c r="N176" s="14" t="str">
        <f>A6</f>
        <v>Mamis E / F</v>
      </c>
      <c r="O176" s="2"/>
      <c r="P176" s="16" t="s">
        <v>2</v>
      </c>
      <c r="R176" s="14" t="str">
        <f>A6</f>
        <v>Mamis E / F</v>
      </c>
      <c r="S176" s="2"/>
      <c r="T176" s="16" t="s">
        <v>2</v>
      </c>
    </row>
    <row r="177" spans="1:20" x14ac:dyDescent="0.2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x14ac:dyDescent="0.2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 x14ac:dyDescent="0.3">
      <c r="A179" s="24">
        <f>Fixture!B16</f>
        <v>0</v>
      </c>
      <c r="B179" s="1"/>
      <c r="C179" s="8"/>
      <c r="D179" s="1"/>
      <c r="E179" s="1"/>
      <c r="F179" s="24" t="e">
        <f>Fixture!#REF!</f>
        <v>#REF!</v>
      </c>
      <c r="G179" s="1"/>
      <c r="H179" s="8"/>
      <c r="I179" s="24">
        <f>Fixture!H16</f>
        <v>0</v>
      </c>
      <c r="J179" s="1"/>
      <c r="K179" s="8"/>
      <c r="L179" s="1"/>
      <c r="M179" s="1"/>
      <c r="N179" s="24">
        <f>Fixture!K16</f>
        <v>0</v>
      </c>
      <c r="O179" s="1"/>
      <c r="P179" s="8"/>
      <c r="R179" s="24">
        <f>Fixture!N16</f>
        <v>0</v>
      </c>
      <c r="S179" s="1"/>
      <c r="T179" s="8"/>
    </row>
    <row r="180" spans="1:20" x14ac:dyDescent="0.2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x14ac:dyDescent="0.2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 x14ac:dyDescent="0.25">
      <c r="A182" s="91" t="s">
        <v>1</v>
      </c>
      <c r="B182" s="92"/>
      <c r="C182" s="8"/>
      <c r="D182" s="1"/>
      <c r="E182" s="1"/>
      <c r="F182" s="91" t="s">
        <v>1</v>
      </c>
      <c r="G182" s="92"/>
      <c r="H182" s="8"/>
      <c r="I182" s="91" t="s">
        <v>1</v>
      </c>
      <c r="J182" s="92"/>
      <c r="K182" s="8"/>
      <c r="L182" s="1"/>
      <c r="M182" s="1"/>
      <c r="N182" s="91" t="s">
        <v>1</v>
      </c>
      <c r="O182" s="92"/>
      <c r="P182" s="8"/>
      <c r="R182" s="91" t="s">
        <v>1</v>
      </c>
      <c r="S182" s="92"/>
      <c r="T182" s="8"/>
    </row>
    <row r="183" spans="1:20" x14ac:dyDescent="0.2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x14ac:dyDescent="0.2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 x14ac:dyDescent="0.3">
      <c r="A185" s="24">
        <f>Fixture!D16</f>
        <v>0</v>
      </c>
      <c r="B185" s="1"/>
      <c r="C185" s="8"/>
      <c r="D185" s="1"/>
      <c r="E185" s="1"/>
      <c r="F185" s="24" t="e">
        <f>Fixture!#REF!</f>
        <v>#REF!</v>
      </c>
      <c r="G185" s="1"/>
      <c r="H185" s="8"/>
      <c r="I185" s="24">
        <f>Fixture!J16</f>
        <v>0</v>
      </c>
      <c r="J185" s="1"/>
      <c r="K185" s="8"/>
      <c r="L185" s="1"/>
      <c r="M185" s="1"/>
      <c r="N185" s="24">
        <f>Fixture!M16</f>
        <v>0</v>
      </c>
      <c r="O185" s="1"/>
      <c r="P185" s="8"/>
      <c r="R185" s="24">
        <f>Fixture!P16</f>
        <v>0</v>
      </c>
      <c r="S185" s="1"/>
      <c r="T185" s="8"/>
    </row>
    <row r="186" spans="1:20" x14ac:dyDescent="0.2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x14ac:dyDescent="0.2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 x14ac:dyDescent="0.25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3.5" thickTop="1" x14ac:dyDescent="0.2">
      <c r="A189" s="1"/>
      <c r="B189" s="18"/>
      <c r="C189" s="18"/>
      <c r="D189" s="1"/>
      <c r="E189" s="1"/>
      <c r="F189" s="1"/>
      <c r="G189" s="18"/>
      <c r="H189" s="1"/>
      <c r="I189" s="1"/>
      <c r="J189" s="18"/>
      <c r="K189" s="18"/>
      <c r="L189" s="1"/>
      <c r="M189" s="1"/>
      <c r="N189" s="1"/>
      <c r="O189" s="18"/>
      <c r="P189" s="1"/>
      <c r="R189" s="1"/>
      <c r="S189" s="18"/>
      <c r="T189" s="18"/>
    </row>
  </sheetData>
  <mergeCells count="50">
    <mergeCell ref="R182:S182"/>
    <mergeCell ref="A182:B182"/>
    <mergeCell ref="F182:G182"/>
    <mergeCell ref="I182:J182"/>
    <mergeCell ref="N182:O182"/>
    <mergeCell ref="A50:B50"/>
    <mergeCell ref="F50:G50"/>
    <mergeCell ref="A70:B70"/>
    <mergeCell ref="F70:G70"/>
    <mergeCell ref="R162:S162"/>
    <mergeCell ref="A144:B144"/>
    <mergeCell ref="F144:G144"/>
    <mergeCell ref="I144:J144"/>
    <mergeCell ref="N144:O144"/>
    <mergeCell ref="R144:S144"/>
    <mergeCell ref="A162:B162"/>
    <mergeCell ref="F162:G162"/>
    <mergeCell ref="I162:J162"/>
    <mergeCell ref="N162:O162"/>
    <mergeCell ref="A89:B89"/>
    <mergeCell ref="F89:G89"/>
    <mergeCell ref="I89:J89"/>
    <mergeCell ref="N89:O89"/>
    <mergeCell ref="I12:J12"/>
    <mergeCell ref="N12:O12"/>
    <mergeCell ref="I31:J31"/>
    <mergeCell ref="N31:O31"/>
    <mergeCell ref="I70:J70"/>
    <mergeCell ref="N70:O70"/>
    <mergeCell ref="A12:B12"/>
    <mergeCell ref="F12:G12"/>
    <mergeCell ref="A31:B31"/>
    <mergeCell ref="F31:G31"/>
    <mergeCell ref="I50:J50"/>
    <mergeCell ref="N50:O50"/>
    <mergeCell ref="R12:S12"/>
    <mergeCell ref="R31:S31"/>
    <mergeCell ref="R50:S50"/>
    <mergeCell ref="R108:S108"/>
    <mergeCell ref="R89:S89"/>
    <mergeCell ref="R70:S70"/>
    <mergeCell ref="R126:S126"/>
    <mergeCell ref="A108:B108"/>
    <mergeCell ref="F108:G108"/>
    <mergeCell ref="I108:J108"/>
    <mergeCell ref="N108:O108"/>
    <mergeCell ref="A126:B126"/>
    <mergeCell ref="F126:G126"/>
    <mergeCell ref="I126:J126"/>
    <mergeCell ref="N126:O126"/>
  </mergeCells>
  <phoneticPr fontId="0" type="noConversion"/>
  <pageMargins left="0.15748031496062992" right="0.23622047244094491" top="0.15748031496062992" bottom="0.55118110236220474" header="0" footer="0"/>
  <pageSetup paperSize="9" orientation="portrait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Fixture</vt:lpstr>
      <vt:lpstr>Referees</vt:lpstr>
    </vt:vector>
  </TitlesOfParts>
  <Company>LICAP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Julio Badino</dc:creator>
  <cp:lastModifiedBy>Marilina Klausner</cp:lastModifiedBy>
  <cp:lastPrinted>2016-01-21T16:25:16Z</cp:lastPrinted>
  <dcterms:created xsi:type="dcterms:W3CDTF">2004-05-13T12:19:46Z</dcterms:created>
  <dcterms:modified xsi:type="dcterms:W3CDTF">2016-07-09T21:11:49Z</dcterms:modified>
</cp:coreProperties>
</file>